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BuÇalışmaKitabı"/>
  <bookViews>
    <workbookView xWindow="8145" yWindow="-210" windowWidth="11805" windowHeight="8325" tabRatio="819" firstSheet="6" activeTab="10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ERKEK KATILIM" sheetId="26" r:id="rId7"/>
    <sheet name="KIZ KATILIM" sheetId="27" r:id="rId8"/>
    <sheet name="ERKEK PUAN" sheetId="12" r:id="rId9"/>
    <sheet name="KIZ PUAN" sheetId="13" r:id="rId10"/>
    <sheet name="İCMAL" sheetId="23" r:id="rId11"/>
  </sheets>
  <definedNames>
    <definedName name="_Hlk143255257" localSheetId="6">'ERKEK KATILIM'!#REF!</definedName>
  </definedNames>
  <calcPr calcId="145621"/>
</workbook>
</file>

<file path=xl/calcChain.xml><?xml version="1.0" encoding="utf-8"?>
<calcChain xmlns="http://schemas.openxmlformats.org/spreadsheetml/2006/main">
  <c r="C6" i="23" l="1"/>
  <c r="J3" i="12" l="1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2" i="13" l="1"/>
  <c r="B27" i="12" l="1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2" i="13" l="1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26" i="12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J2" i="12"/>
  <c r="B9" i="12"/>
  <c r="B8" i="12"/>
  <c r="B7" i="12"/>
  <c r="B6" i="12"/>
  <c r="B5" i="12"/>
  <c r="B4" i="12"/>
  <c r="B3" i="12"/>
  <c r="B2" i="12"/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H80" i="14" s="1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F26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H81" i="14" s="1"/>
  <c r="F68" i="14"/>
  <c r="H68" i="14" s="1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63" i="14" l="1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<sst xmlns="http://schemas.openxmlformats.org/spreadsheetml/2006/main" count="3715" uniqueCount="776">
  <si>
    <t>AMASYA</t>
  </si>
  <si>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</si>
  <si>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</si>
  <si>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</si>
  <si>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</si>
  <si>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</si>
  <si>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</si>
  <si>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</si>
  <si>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</si>
  <si>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</si>
  <si>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</si>
  <si>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</si>
  <si>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</si>
  <si>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</si>
  <si>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</si>
  <si>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</si>
  <si>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</si>
  <si>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</si>
  <si>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</si>
  <si>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</si>
  <si>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</si>
  <si>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</si>
  <si>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</si>
  <si>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</si>
  <si>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</si>
  <si>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</si>
  <si>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</si>
  <si>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</si>
  <si>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</si>
  <si>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</si>
  <si>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</si>
  <si>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</si>
  <si>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</si>
  <si>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</si>
  <si>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</si>
  <si>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</si>
  <si>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</si>
  <si>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</si>
  <si>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</si>
  <si>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</si>
  <si>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</si>
  <si>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</si>
  <si>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</si>
  <si>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</si>
  <si>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</si>
  <si>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</si>
  <si>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</si>
  <si>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</si>
  <si>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</si>
  <si>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</si>
  <si>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</si>
  <si>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</si>
  <si>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</si>
  <si>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</si>
  <si>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</si>
  <si>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</si>
  <si>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</si>
  <si>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</si>
  <si>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</si>
  <si>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</si>
  <si>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</si>
  <si>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</si>
  <si>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İSTANBUL BBSK</t>
  </si>
  <si>
    <t>MUĞLA B.ŞEHİR BLD. SPOR</t>
  </si>
  <si>
    <t>ÇUKUROVA ÜNİV.</t>
  </si>
  <si>
    <t>KASTAMONU MTSK</t>
  </si>
  <si>
    <t>YEŞİLYURT BELEDİYESPOR</t>
  </si>
  <si>
    <t>YALOVA BLD. GENÇLİK SPOR</t>
  </si>
  <si>
    <t>FERDİ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</si>
  <si>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</si>
  <si>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</si>
  <si>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</si>
  <si>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</si>
  <si>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</si>
  <si>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</si>
  <si>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</si>
  <si>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</si>
  <si>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</si>
  <si>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</si>
  <si>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</si>
  <si>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</si>
  <si>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</si>
  <si>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</si>
  <si>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</si>
  <si>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</si>
  <si>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</si>
  <si>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</si>
  <si>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</si>
  <si>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</si>
  <si>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</si>
  <si>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</si>
  <si>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</si>
  <si>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</si>
  <si>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</si>
  <si>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</si>
  <si>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</si>
  <si>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</si>
  <si>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</si>
  <si>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</si>
  <si>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</si>
  <si>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</si>
  <si>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</si>
  <si>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</si>
  <si>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</si>
  <si>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</si>
  <si>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</si>
  <si>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</si>
  <si>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</si>
  <si>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</si>
  <si>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</si>
  <si>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</si>
  <si>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</si>
  <si>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</si>
  <si>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</si>
  <si>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</si>
  <si>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</si>
  <si>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</si>
  <si>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</si>
  <si>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</si>
  <si>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</si>
  <si>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</si>
  <si>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</si>
  <si>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</si>
  <si>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</si>
  <si>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</si>
  <si>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</si>
  <si>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</si>
  <si>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</si>
  <si>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</si>
  <si>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</si>
  <si>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</si>
  <si>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</si>
  <si>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</si>
  <si>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</si>
  <si>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</si>
  <si>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</si>
  <si>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</si>
  <si>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</si>
  <si>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</si>
  <si>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</si>
  <si>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</si>
  <si>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</si>
  <si>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</si>
  <si>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</si>
  <si>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</si>
  <si>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</si>
  <si>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</si>
  <si>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</si>
  <si>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</si>
  <si>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</si>
  <si>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</si>
  <si>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</si>
  <si>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</si>
  <si>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</si>
  <si>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</si>
  <si>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</si>
  <si>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</si>
  <si>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</si>
  <si>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</si>
  <si>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</si>
  <si>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</si>
  <si>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</si>
  <si>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</si>
  <si>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</si>
  <si>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</si>
  <si>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</si>
  <si>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</si>
  <si>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</si>
  <si>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</si>
  <si>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</si>
  <si>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</si>
  <si>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</si>
  <si>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</si>
  <si>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</si>
  <si>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</si>
  <si>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</si>
  <si>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</si>
  <si>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</si>
  <si>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</si>
  <si>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</si>
  <si>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</si>
  <si>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</si>
  <si>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</si>
  <si>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</si>
  <si>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</si>
  <si>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</si>
  <si>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</si>
  <si>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</si>
  <si>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</si>
  <si>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</si>
  <si>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</si>
  <si>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</si>
  <si>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</si>
  <si>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</si>
  <si>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</si>
  <si>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</si>
  <si>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</si>
  <si>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</si>
  <si>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</si>
  <si>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</si>
  <si>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</si>
  <si>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</si>
  <si>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</si>
  <si>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</si>
  <si>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</si>
  <si>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 xml:space="preserve">2021-22 SEZONU KARMA KATILIM LİSTESİ </t>
  </si>
  <si>
    <t>ERKEK TAKIM ADI</t>
  </si>
  <si>
    <t>KIZ TAKIM ADI</t>
  </si>
  <si>
    <t>PUAN</t>
  </si>
  <si>
    <t>BURSA B. ŞEHİR BLD. SPOR</t>
  </si>
  <si>
    <t>PENDİK BLD. SPOR</t>
  </si>
  <si>
    <t>DOĞUM TARİHİ</t>
  </si>
  <si>
    <t>SELÇUKLU BLD. SPOR</t>
  </si>
  <si>
    <t>TEK TOPLAM</t>
  </si>
  <si>
    <t>ESKİŞEHİR</t>
  </si>
  <si>
    <t>KUTLUBEY OKULLARI</t>
  </si>
  <si>
    <t>ANKARA ALT YAPI GELİŞİM SPOR</t>
  </si>
  <si>
    <t>GAZİANTEP BLD. SPOR</t>
  </si>
  <si>
    <t>FENERBAHÇE</t>
  </si>
  <si>
    <t>AKİF EMRE BUCAK</t>
  </si>
  <si>
    <t>YILDIZ RAKETLER SPOR</t>
  </si>
  <si>
    <t xml:space="preserve">LÜLEBURGAZ ZİRVE SPOR </t>
  </si>
  <si>
    <t>TRAKER</t>
  </si>
  <si>
    <t>KARATAY BLD. SPOR</t>
  </si>
  <si>
    <t>ÇAYKUR RİZE GSK</t>
  </si>
  <si>
    <t/>
  </si>
  <si>
    <t>MERİT GRUP REAL MARDİN</t>
  </si>
  <si>
    <t>MUĞLA B. ŞEHİR BLD. SPOR</t>
  </si>
  <si>
    <t>AYBİGE FERİDE ÜSTÜNDAĞ</t>
  </si>
  <si>
    <t>SAKARYA B. ŞEHİR BLD. SPOR</t>
  </si>
  <si>
    <t>ADI VE SOYADI</t>
  </si>
  <si>
    <t>ÇORUM BLD. SPOR</t>
  </si>
  <si>
    <t>DENİZLİ B. ŞEHİR BLD. SPOR</t>
  </si>
  <si>
    <t>DERİN MÜLAZIM</t>
  </si>
  <si>
    <t>KUZEY GÜNDOĞDU</t>
  </si>
  <si>
    <t>SALİH EREN YILDIRIM</t>
  </si>
  <si>
    <t>ALİ ENES SEREN</t>
  </si>
  <si>
    <t>ARAS AYDIN</t>
  </si>
  <si>
    <t>KAAN BEYZAT TUNA</t>
  </si>
  <si>
    <t>AHMET BERK TÜKENMEZ</t>
  </si>
  <si>
    <t>FENERBAHÇE (A)</t>
  </si>
  <si>
    <t>AHMET ÇELİK</t>
  </si>
  <si>
    <t>AHMET YİĞİT GÜLENLER</t>
  </si>
  <si>
    <t>GÖRKEM ÖÇAL</t>
  </si>
  <si>
    <t>MUSTAFA YILDIRIM</t>
  </si>
  <si>
    <t>HASAN TALHA YAVUZ</t>
  </si>
  <si>
    <t>KOCASİNAN BLD. SPOR</t>
  </si>
  <si>
    <t>AKIŞ TUĞRA ÇARIYEV</t>
  </si>
  <si>
    <t>ALİ AŞNAS GÜL</t>
  </si>
  <si>
    <t>BERAT ÖZDEMİR</t>
  </si>
  <si>
    <t>SELİM AZAZİ</t>
  </si>
  <si>
    <t>ÖMER TALHA ASLAN</t>
  </si>
  <si>
    <t>YİĞİT HÜSEYİN SUBAŞI</t>
  </si>
  <si>
    <t>EMİR YALÇIN PEHLİVAN</t>
  </si>
  <si>
    <t>MUHAMMED EMİN KABADAYI</t>
  </si>
  <si>
    <t>KAYA ARSLAN</t>
  </si>
  <si>
    <t>TAYYİP YUSUF</t>
  </si>
  <si>
    <t>BUSE KOÇAK</t>
  </si>
  <si>
    <t>ŞAFAKTEPE GSK</t>
  </si>
  <si>
    <t>AYTEN CEREN KAHRAMAN</t>
  </si>
  <si>
    <t>ELA SU YÖNTER</t>
  </si>
  <si>
    <t>ESİLA SU YALÇIN</t>
  </si>
  <si>
    <t>ARMİN AYDIN</t>
  </si>
  <si>
    <t>EMİNE AYDINAY</t>
  </si>
  <si>
    <t>BERRA ARIKAN</t>
  </si>
  <si>
    <t>ŞEVVAL ALAŞ</t>
  </si>
  <si>
    <t>MERVE MENGENE</t>
  </si>
  <si>
    <t>BELİNAY DAVUŞ</t>
  </si>
  <si>
    <t>İPEK ERTUNA</t>
  </si>
  <si>
    <t>KAREN GÜRBÜZ</t>
  </si>
  <si>
    <t>DİYARBAKIR</t>
  </si>
  <si>
    <t>HATİCE RAVZA GÜLCE</t>
  </si>
  <si>
    <t>ELVİN KALE</t>
  </si>
  <si>
    <t>DURU BERİL TOK</t>
  </si>
  <si>
    <t>ELİF DURU BECER</t>
  </si>
  <si>
    <t>HENDEK OLİMPİK SPOR</t>
  </si>
  <si>
    <t>AYÇA SAVAŞ</t>
  </si>
  <si>
    <t>FİRDEVS NUR BİNGÖL</t>
  </si>
  <si>
    <t>BEYAZIT BERK DEMİR</t>
  </si>
  <si>
    <t>CEMAL AYAZ KARTAL</t>
  </si>
  <si>
    <t>NİSA ÜZÜMCÜ</t>
  </si>
  <si>
    <t>EDA MORAL</t>
  </si>
  <si>
    <t>ESMA KAMER SÜT</t>
  </si>
  <si>
    <t>ESMA SULTAN SARI</t>
  </si>
  <si>
    <t>BERRA BAHTİYAR</t>
  </si>
  <si>
    <t>LİDER ENGELLİLER SPOR</t>
  </si>
  <si>
    <t>CİHAN POYRAZ COŞKUNLAR</t>
  </si>
  <si>
    <t>MAVİ EGE SPOR</t>
  </si>
  <si>
    <t>EYMEN YERDELEN</t>
  </si>
  <si>
    <t>SİNOP DORUK SPOR</t>
  </si>
  <si>
    <t>SİNOP</t>
  </si>
  <si>
    <t>BODVED</t>
  </si>
  <si>
    <t>ÇORUM BLD. GSK</t>
  </si>
  <si>
    <t>GENÇLİK VE SPOR</t>
  </si>
  <si>
    <t>ÖMER AYAZ YILDIZ</t>
  </si>
  <si>
    <t>CEYDA DÖKMECİ</t>
  </si>
  <si>
    <t>MUHAMMED EMRE KANTİK</t>
  </si>
  <si>
    <t>ARENA SPOR</t>
  </si>
  <si>
    <t>ZEYNEP KALKAN</t>
  </si>
  <si>
    <t>HATAY SPOR</t>
  </si>
  <si>
    <t>AKİF EFE ASLANPAY</t>
  </si>
  <si>
    <t>AYŞE NAR ALPTEKİN</t>
  </si>
  <si>
    <t>HÜSEYİN UTKU KIRBAÇ</t>
  </si>
  <si>
    <t>AHMET EFE YILMAZ</t>
  </si>
  <si>
    <t>ALİ SAİD AKDOĞAN</t>
  </si>
  <si>
    <t>ARENA GENÇLİKSPOR</t>
  </si>
  <si>
    <t>ASİYE TUĞÇE KENAR</t>
  </si>
  <si>
    <t>MUSTAFA KAYRA TURAN</t>
  </si>
  <si>
    <t>MEHMET FATİH GEZER</t>
  </si>
  <si>
    <t>BURCU ASEL TUNCER</t>
  </si>
  <si>
    <t>CANBERK SEVİNDİK</t>
  </si>
  <si>
    <t>MEHMET AKİF TORU</t>
  </si>
  <si>
    <t>ENSAR AYDIN</t>
  </si>
  <si>
    <t>NİHAN BERA KOÇER</t>
  </si>
  <si>
    <t>KAP-OFF</t>
  </si>
  <si>
    <t>NEVŞEHİR</t>
  </si>
  <si>
    <t>EGE BOLAT</t>
  </si>
  <si>
    <t>EDİRNE YURDUM SPOR</t>
  </si>
  <si>
    <t>YİĞİT BOLAT</t>
  </si>
  <si>
    <t xml:space="preserve">ANTALYASPOR </t>
  </si>
  <si>
    <t>YUSUF EFE GÜL</t>
  </si>
  <si>
    <t>AHMET BUĞRA DEMİR</t>
  </si>
  <si>
    <t>MUHAMMED BARIŞ KALKAN</t>
  </si>
  <si>
    <t>GAZİANTEP GENÇLİK SPOR</t>
  </si>
  <si>
    <t>TAHA DERELİ</t>
  </si>
  <si>
    <t>MEHMET AKİF BALA</t>
  </si>
  <si>
    <t>TOLGAHAN PEKMEZ</t>
  </si>
  <si>
    <t>METEHAN ŞAHİN</t>
  </si>
  <si>
    <t>SEMİH KAHRAMAN</t>
  </si>
  <si>
    <t>ADİL TAHA ADAK</t>
  </si>
  <si>
    <t>MUHAMMET MUSTAFA YURTERİ</t>
  </si>
  <si>
    <t>ÖMER MUSAB TOY</t>
  </si>
  <si>
    <t>EDA KUMSAL GÜLER</t>
  </si>
  <si>
    <t>YAVUZ DEMİRTAŞ</t>
  </si>
  <si>
    <t>MUĞLASPOR</t>
  </si>
  <si>
    <t>ŞEYHMUS KAPLAN</t>
  </si>
  <si>
    <t>KEREM KÖSE</t>
  </si>
  <si>
    <t>AKİF ÇİĞİL</t>
  </si>
  <si>
    <t>OSMAN AYALP</t>
  </si>
  <si>
    <t>ÇİLTAR MTİ (A)</t>
  </si>
  <si>
    <t>KATEGORİ</t>
  </si>
  <si>
    <t>SPORCU SAYISI</t>
  </si>
  <si>
    <t>GENÇ KIZ</t>
  </si>
  <si>
    <t>GENÇ ERKEK</t>
  </si>
  <si>
    <t>İsmail Eren ALICI En İyiler Ferdi Seçme Türkiye Şampiyonası 13-15 Ekim 2023 Konya</t>
  </si>
  <si>
    <t>FENERBAHÇE SPOR</t>
  </si>
  <si>
    <t>HATAYSPOR</t>
  </si>
  <si>
    <t>KENAN EREN KAHRAMAN</t>
  </si>
  <si>
    <t>BERK ÖZTOPRAK</t>
  </si>
  <si>
    <t>MUSTAFA NEBHAN</t>
  </si>
  <si>
    <t>MUSTAFA EFE ALAYBEYOĞLU</t>
  </si>
  <si>
    <t>ŞAHİNBEY BLD. GSK</t>
  </si>
  <si>
    <t>ALİ EREN ULUSAKARYA</t>
  </si>
  <si>
    <t>MAVİ EGE GSK (A)</t>
  </si>
  <si>
    <t>BURSA B. ŞEH. BLD. SPOR</t>
  </si>
  <si>
    <t>NİL BAŞARAN</t>
  </si>
  <si>
    <t>ELİF ECE AKYÜREK</t>
  </si>
  <si>
    <t>PENDİK BLD. SPOR (A)</t>
  </si>
  <si>
    <t>DURU KIRBAÇ</t>
  </si>
  <si>
    <t>ELİZAN BAŞAR</t>
  </si>
  <si>
    <t>ÇUKUROVA ÜNİV. SK.</t>
  </si>
  <si>
    <t>ASAF TAHA EKER</t>
  </si>
  <si>
    <t>MUSTAFA GEZER</t>
  </si>
  <si>
    <t>SULTANGAZİ BLD. GSK</t>
  </si>
  <si>
    <t>YUNUS EMRE EKREM</t>
  </si>
  <si>
    <t>HAYDAR SPOR</t>
  </si>
  <si>
    <t>MUHAMMED ENSAR ERDEM</t>
  </si>
  <si>
    <t>BÜLENT ATAKAN</t>
  </si>
  <si>
    <t>ALİM ZİYA SOYALAN</t>
  </si>
  <si>
    <t>EMEK MASA TENİSİ</t>
  </si>
  <si>
    <t>YİĞİT CAN KAYA</t>
  </si>
  <si>
    <t>ISPARTES SPOR</t>
  </si>
  <si>
    <t>EGE PAKKAN</t>
  </si>
  <si>
    <t>BODVED MASATENİSİ.COM</t>
  </si>
  <si>
    <t>BORA ŞEVKET ÖZÇETİN</t>
  </si>
  <si>
    <t>ARDA SARIASLAN</t>
  </si>
  <si>
    <t>AHMET ŞAHAN</t>
  </si>
  <si>
    <t>MUHAMMED ÖLMEZ</t>
  </si>
  <si>
    <t>KAAN ATMACA</t>
  </si>
  <si>
    <t>HÜSEYİN OSMANOĞLU</t>
  </si>
  <si>
    <t>ADANA GENÇLİK SPOR</t>
  </si>
  <si>
    <t>BATIN GÜLER</t>
  </si>
  <si>
    <t>BERK AKSELİ</t>
  </si>
  <si>
    <t>DORUK ŞENDOĞAN</t>
  </si>
  <si>
    <t>ÇAYKUR RİZESPOR (A)</t>
  </si>
  <si>
    <t>İBRAHİM NAZAR</t>
  </si>
  <si>
    <t>MERT BİLGEBAY</t>
  </si>
  <si>
    <t>MEVLÜT EFE ACER</t>
  </si>
  <si>
    <t>İSTANBUL DSİ SPOR (A)</t>
  </si>
  <si>
    <t>MUSTAFA GEDİK</t>
  </si>
  <si>
    <t>AFAD GSK</t>
  </si>
  <si>
    <t>ECRİN MELİKE AKSU</t>
  </si>
  <si>
    <t>HATİCE ELİF GÜVELİ</t>
  </si>
  <si>
    <t>DURU ŞENDOĞAN</t>
  </si>
  <si>
    <t>ZEYNEP ADA ER</t>
  </si>
  <si>
    <t>AFAD GENÇLİK VE SPOR KULÜBÜ</t>
  </si>
  <si>
    <t>NESRİN İREM ALAYBEYOĞLU</t>
  </si>
  <si>
    <t>EYLÜL ŞEVVAL AYDIN</t>
  </si>
  <si>
    <t>ZEYNEP NAZ EKER</t>
  </si>
  <si>
    <t>GÜLCE DÖNMEZ</t>
  </si>
  <si>
    <t>ÖZLEM KÖSEOĞLU</t>
  </si>
  <si>
    <t>NEHİR ÇINAR</t>
  </si>
  <si>
    <t>ÇİLTAR MTİ (B)</t>
  </si>
  <si>
    <t>BERRA ÖZ</t>
  </si>
  <si>
    <t>ELA DIZMAN</t>
  </si>
  <si>
    <t>ELİF ASYA HOCAOĞLU</t>
  </si>
  <si>
    <t>EMİNE EROĞLU</t>
  </si>
  <si>
    <t>HAFSA YURTERİ (İZM)</t>
  </si>
  <si>
    <t>İDİL TOSUN</t>
  </si>
  <si>
    <t>MELİKE AYRAÇ</t>
  </si>
  <si>
    <t>YÜKSELEN GENÇLİK SPOR (A)</t>
  </si>
  <si>
    <t>BİNGÖL</t>
  </si>
  <si>
    <t>ÜLKÜECEM PEHLİVAN</t>
  </si>
  <si>
    <t>MUĞLA B. ŞEH. BLD. GSK (A)</t>
  </si>
  <si>
    <t>DAMLA AVŞAR</t>
  </si>
  <si>
    <t>VAN GENÇLİK VE SPOR</t>
  </si>
  <si>
    <t>ECRİN TAŞKIRAN</t>
  </si>
  <si>
    <t>ÇORUM ARENA GSK</t>
  </si>
  <si>
    <t>HAYRUNNİSA ÇOBAN</t>
  </si>
  <si>
    <t>YÜKSELEN GENÇLİK SPOR (B)</t>
  </si>
  <si>
    <t>İREM ALTUN</t>
  </si>
  <si>
    <t>DÖRTYOL BLD. SPOR</t>
  </si>
  <si>
    <t>ZEYNEP SUDE YILMAZ</t>
  </si>
  <si>
    <t>KIRIKKALE</t>
  </si>
  <si>
    <t>ŞAFAKTEPE SPOR</t>
  </si>
  <si>
    <t xml:space="preserve">BURSA </t>
  </si>
  <si>
    <t>MEDİNE İREM TÜRKAN</t>
  </si>
  <si>
    <t>ZEYNEP DURAN</t>
  </si>
  <si>
    <t>BUĞLEM SENA ÇALIŞKAN</t>
  </si>
  <si>
    <t>HAFSA YURTERİ</t>
  </si>
  <si>
    <t>SELÇUKLU BELEDİYESPOR</t>
  </si>
  <si>
    <t>LİDER ENGELLİLER</t>
  </si>
  <si>
    <t xml:space="preserve">İSTANBUL DSİ </t>
  </si>
  <si>
    <t>İTÜ GVO SPOR KULÜBÜ</t>
  </si>
  <si>
    <t>DURU YAVAŞCAOĞLU</t>
  </si>
  <si>
    <t>FEYZA KOÇER</t>
  </si>
  <si>
    <t>RANA ZEREN KÖSE</t>
  </si>
  <si>
    <t>ECRİN ATASEVER</t>
  </si>
  <si>
    <t>ELİF NUR KOÇ</t>
  </si>
  <si>
    <t>KAYSERİ SPOR A.Ş.</t>
  </si>
  <si>
    <t>İPEK UĞUR</t>
  </si>
  <si>
    <t>ŞEVVAL ÖZDEMİR</t>
  </si>
  <si>
    <t>DURMUŞ ALİ ERĞÜL</t>
  </si>
  <si>
    <t>İZMİR B.ŞEHİR BLD. SPOR</t>
  </si>
  <si>
    <t>MEHMET DEMİRTAŞ</t>
  </si>
  <si>
    <t>BERK TURAN</t>
  </si>
  <si>
    <t xml:space="preserve">YALOVA BLD. GENÇLİK SPOR </t>
  </si>
  <si>
    <t>ALİ BERKE GÜMÜŞ</t>
  </si>
  <si>
    <t>ENVER AYHAN</t>
  </si>
  <si>
    <t>KEREM GÜLLER</t>
  </si>
  <si>
    <t>DURSUN AYAZ NARMAN</t>
  </si>
  <si>
    <t>KIRIKKALE  GSİMSK</t>
  </si>
  <si>
    <t>KERİM ESAT ODACI</t>
  </si>
  <si>
    <t>EMİR SARIDOĞAN</t>
  </si>
  <si>
    <t>AFAD GENÇLİK VE SPOR (A)</t>
  </si>
  <si>
    <t>SELÇUKLU BLD. SPOR (A)</t>
  </si>
  <si>
    <t>SAKARYA B. ŞEHİR BLD. SPOR (A)</t>
  </si>
  <si>
    <t>KASTAMONU MTSK (A)</t>
  </si>
  <si>
    <t>ÇAYKUR RİZESPOR (B)</t>
  </si>
  <si>
    <t>İSTANBUL B. ŞEHİR BLD. (A)</t>
  </si>
  <si>
    <t>ISPARTES SPOR (A)</t>
  </si>
  <si>
    <t>SELÇUKLU BLD. SPOR (B)</t>
  </si>
  <si>
    <t>PENDİK BELEDİYESPOR</t>
  </si>
  <si>
    <t>İTU GVO SPOR</t>
  </si>
  <si>
    <t>DEFNE ÜZÜMCÜ</t>
  </si>
  <si>
    <t>PEMA KOLEJİ</t>
  </si>
  <si>
    <t>HAVİN MUTLU</t>
  </si>
  <si>
    <t>İLKİM EYLÜL YEKREK</t>
  </si>
  <si>
    <t>GÜLER TUĞBA GEÇMEZ</t>
  </si>
  <si>
    <t>ASYA NAZ EROL</t>
  </si>
  <si>
    <t>ESKİŞEHİR YURDUM SPOR</t>
  </si>
  <si>
    <t>EYLÜL YALÇINKAYA</t>
  </si>
  <si>
    <t>EDA DURU ÖNER</t>
  </si>
  <si>
    <t>TALYA BÜYÜKÖZER</t>
  </si>
  <si>
    <t>ZEYNEP BUSE SAÇAN</t>
  </si>
  <si>
    <t>GENÇLİK SPOR KULUBÜ</t>
  </si>
  <si>
    <t>K.MARAŞ</t>
  </si>
  <si>
    <t>FERİDE MELİKE HAMAL</t>
  </si>
  <si>
    <t>BURCU AL</t>
  </si>
  <si>
    <t>ZEYNEP ER</t>
  </si>
  <si>
    <t>ZÜMRA KALKAN</t>
  </si>
  <si>
    <t>SELEN NAZ EKER</t>
  </si>
  <si>
    <t>HAFSA TORBALI</t>
  </si>
  <si>
    <t>BEREN BOZKURT</t>
  </si>
  <si>
    <t>ZEYNEP ÖZÇELİK</t>
  </si>
  <si>
    <t>ÖYKÜ SAYAR</t>
  </si>
  <si>
    <t>ZEYNEP ELİF ÜNSAL</t>
  </si>
  <si>
    <t>BERAY ZEYNEP ÇALIŞKAN</t>
  </si>
  <si>
    <t>DAMLANUR ALPAR</t>
  </si>
  <si>
    <t>BATMAN GENÇLİK SPOR</t>
  </si>
  <si>
    <t>UMAY ŞAHİN</t>
  </si>
  <si>
    <t>ATİYE ÖZER</t>
  </si>
  <si>
    <t>YTŞ</t>
  </si>
  <si>
    <t>TP</t>
  </si>
  <si>
    <t>YEİSY</t>
  </si>
  <si>
    <t>YEİ 16'LAR</t>
  </si>
  <si>
    <t>YILDIZ (U15) EN İYİLER YARIŞMALARI   05-07 Ocak 2024  KARAMAN</t>
  </si>
  <si>
    <t xml:space="preserve">2024-25 SEZONU YILDIZ ERKEK KATILIM LİSTESİ </t>
  </si>
  <si>
    <t xml:space="preserve">2024-25 SEZONU YILDIZ KIZ KATILIM LİSTESİ </t>
  </si>
  <si>
    <t>18.08.2010</t>
  </si>
  <si>
    <t>BALIKESİR B. ŞEH. BLD. SPOR</t>
  </si>
  <si>
    <t>YAĞIZ EYMEN ALTUNTAŞ</t>
  </si>
  <si>
    <t>BERKAY ERDEM</t>
  </si>
  <si>
    <t>ERTUĞRUL KAYA</t>
  </si>
  <si>
    <t>AFY</t>
  </si>
  <si>
    <t>AFYONKARAHİSAR</t>
  </si>
  <si>
    <t>09.12.2011</t>
  </si>
  <si>
    <t>EMİR KAYA</t>
  </si>
  <si>
    <t>AFYON BLD. YÜNTAŞ SPOR</t>
  </si>
  <si>
    <t>BRT</t>
  </si>
  <si>
    <t>ULAŞ TUĞRUL</t>
  </si>
  <si>
    <t>UMUDUMUZ ÖZEL SPORCULAR G.S.K</t>
  </si>
  <si>
    <t>BARTIN</t>
  </si>
  <si>
    <t>SEDAT DEMİR</t>
  </si>
  <si>
    <t>ZEYNEP YAREN ALTIPARMAK</t>
  </si>
  <si>
    <t>NĞD</t>
  </si>
  <si>
    <t>NİĞDE</t>
  </si>
  <si>
    <t>YASİN AKDENİZ</t>
  </si>
  <si>
    <t>HAMZA YILMAZ</t>
  </si>
  <si>
    <t>AHMET ÖZCAN</t>
  </si>
  <si>
    <t>HARUN ADANUR</t>
  </si>
  <si>
    <t>MUŞ</t>
  </si>
  <si>
    <t>MUŞ GSİMSK</t>
  </si>
  <si>
    <t>KRL</t>
  </si>
  <si>
    <t>NAZLI SU OKKAN</t>
  </si>
  <si>
    <t>ECEM DEMİR</t>
  </si>
  <si>
    <t>KAAN SÜLÜN</t>
  </si>
  <si>
    <t>YUSUF BURAK BİLGİNLER</t>
  </si>
  <si>
    <t>YAĞMUR VAROL</t>
  </si>
  <si>
    <t>NİĞDE GENÇLİK SPOR</t>
  </si>
  <si>
    <t>KIRKLARELİ GENÇLİK SPOR</t>
  </si>
  <si>
    <t>BURAK BEZENMİŞ</t>
  </si>
  <si>
    <t>OZAN ERDEM</t>
  </si>
  <si>
    <t>BÜNYAMİN TANBOĞA</t>
  </si>
  <si>
    <t>ELİF BEYZA AKDEMİR</t>
  </si>
  <si>
    <t>AYNUR CANGİR</t>
  </si>
  <si>
    <t>BUSE NUR ÖNDER</t>
  </si>
  <si>
    <t>TAHA KAAN DUMAN</t>
  </si>
  <si>
    <t>KRK</t>
  </si>
  <si>
    <t>17.06.2011</t>
  </si>
  <si>
    <t>29.06.2010</t>
  </si>
  <si>
    <t>METEHAN UCA</t>
  </si>
  <si>
    <t>BÜŞRANUR ÜNAL</t>
  </si>
  <si>
    <t>RÜZGAR ALP YALÇINKAYA</t>
  </si>
  <si>
    <t>ÇINAR YÜCE</t>
  </si>
  <si>
    <t>MNS</t>
  </si>
  <si>
    <t>MANİSA GSİMSK</t>
  </si>
  <si>
    <t>MANİSA</t>
  </si>
  <si>
    <t>ALİ SAİM KARLI</t>
  </si>
  <si>
    <t>BRD</t>
  </si>
  <si>
    <t>BURDUR GSK</t>
  </si>
  <si>
    <t>BURDUR</t>
  </si>
  <si>
    <t>YUSUF KONUR</t>
  </si>
  <si>
    <t>OSMAN ERBAŞ</t>
  </si>
  <si>
    <t>SABRİ CAN EROL</t>
  </si>
  <si>
    <t>YUSUF ALBAYRAK</t>
  </si>
  <si>
    <t>SIDIKA DURMUŞ</t>
  </si>
  <si>
    <t>AYSİMA ÇELİK</t>
  </si>
  <si>
    <t>DİLARA KOCABAŞ</t>
  </si>
  <si>
    <t>MEHMET ERDEM DEMİRTAŞ</t>
  </si>
  <si>
    <t>DENİZ SPOR</t>
  </si>
  <si>
    <t>CEMAL EYMEN BAYRAM</t>
  </si>
  <si>
    <t>MEHMET GÜRBÜZ</t>
  </si>
  <si>
    <t>MALATYA BLD. SPOR</t>
  </si>
  <si>
    <t>ULUDAĞ OKSİJEN SPOR</t>
  </si>
  <si>
    <t>CAN DAVİD KASPİ</t>
  </si>
  <si>
    <t>MARK PARDO</t>
  </si>
  <si>
    <t>BEYOĞLUSPOR</t>
  </si>
  <si>
    <t>ALİ UTKU YAŞAR</t>
  </si>
  <si>
    <t xml:space="preserve">ANTALYA B. ŞEHİR BLD. SPOR </t>
  </si>
  <si>
    <t>ECEMSU ÇİÇEK</t>
  </si>
  <si>
    <t>İZGEM SPOR</t>
  </si>
  <si>
    <t>18.01.2011</t>
  </si>
  <si>
    <t>ALTAY TAN</t>
  </si>
  <si>
    <t>13.07.2011</t>
  </si>
  <si>
    <t>DOĞUKAN CANBAY</t>
  </si>
  <si>
    <t>DYB</t>
  </si>
  <si>
    <t>HOMAYRA ÜÇER</t>
  </si>
  <si>
    <t>YURDUM GENÇLİK SPOR</t>
  </si>
  <si>
    <t>GRS</t>
  </si>
  <si>
    <t>GİRESUN GENÇLİKSPOR</t>
  </si>
  <si>
    <t>GİRESUN</t>
  </si>
  <si>
    <t>ŞEKER 06 SPOR</t>
  </si>
  <si>
    <t>SELMAN ARSLAN</t>
  </si>
  <si>
    <t>SKR</t>
  </si>
  <si>
    <t>BERRA AKICI</t>
  </si>
  <si>
    <t>NİĞDA İN</t>
  </si>
  <si>
    <t>ECRİN KÖRÇOBAN</t>
  </si>
  <si>
    <t>SULTAN DEFNE BAYRAKTAR</t>
  </si>
  <si>
    <t>EYMEN KARA</t>
  </si>
  <si>
    <t>AMS</t>
  </si>
  <si>
    <t>EBRAR NİSA TORU</t>
  </si>
  <si>
    <t>AYSEL SENA GÜN</t>
  </si>
  <si>
    <t>HAZAL ERSOY</t>
  </si>
  <si>
    <t>NEVA NUR KALKAN</t>
  </si>
  <si>
    <t>ELANUR ALAÇAM</t>
  </si>
  <si>
    <t>YAREN AKKAYA</t>
  </si>
  <si>
    <t>KÜBRA YERLİKAYA</t>
  </si>
  <si>
    <t>KUTLUBEY OKULLARI SPOR</t>
  </si>
  <si>
    <t>SERVET SAĞLAM</t>
  </si>
  <si>
    <t>RİZ</t>
  </si>
  <si>
    <t>FINDIKLI 1974 SPOR</t>
  </si>
  <si>
    <t>ÇAYKUR RİZESPOR</t>
  </si>
  <si>
    <t>AYŞE DURU DOĞAN</t>
  </si>
  <si>
    <t>BAHAR TUNÇOK</t>
  </si>
  <si>
    <t>GÖZDE POLAT</t>
  </si>
  <si>
    <t>MASA DER</t>
  </si>
  <si>
    <t>TUANA GÜLER</t>
  </si>
  <si>
    <t>MERYEM NİSA MUSALLİ</t>
  </si>
  <si>
    <t>DİCLE ÖDEMİŞ</t>
  </si>
  <si>
    <t>MUHAMMED SEFA DEMİR</t>
  </si>
  <si>
    <t>MK</t>
  </si>
  <si>
    <t>KK</t>
  </si>
  <si>
    <t>ME</t>
  </si>
  <si>
    <t>KE</t>
  </si>
  <si>
    <t>AHMET DORUK SOLAY</t>
  </si>
  <si>
    <t>AHMET KAAN PULLU</t>
  </si>
  <si>
    <t>ALPEREN ÜSTÜN</t>
  </si>
  <si>
    <t>BORA VAROL</t>
  </si>
  <si>
    <t>EMİN METE OKUMUŞ</t>
  </si>
  <si>
    <t>İBRAHİM UTKU DOĞAN</t>
  </si>
  <si>
    <t>MUSTAFA METE CANDAN</t>
  </si>
  <si>
    <t>ÖMER FAKILI</t>
  </si>
  <si>
    <t>UMUT DEMİR</t>
  </si>
  <si>
    <t>MEHMET GÜNGÜT</t>
  </si>
  <si>
    <t>BURAK SEVİNÇ</t>
  </si>
  <si>
    <t>M. ALİ BADRA</t>
  </si>
  <si>
    <t>M. FURKAN AKINCI</t>
  </si>
  <si>
    <t>MELİKŞAH ÖZBİLGİ</t>
  </si>
  <si>
    <t>BAYBURT GMSK</t>
  </si>
  <si>
    <t>ARENA</t>
  </si>
  <si>
    <t>CANER AYDIN</t>
  </si>
  <si>
    <t>HKR</t>
  </si>
  <si>
    <t>DOĞA-YŞİLAY</t>
  </si>
  <si>
    <t>HAKKARİ</t>
  </si>
  <si>
    <t>İSHAK KANAT</t>
  </si>
  <si>
    <t>MUHAMMED MALİK DEMİR</t>
  </si>
  <si>
    <t>YUSUF ÇİFTÇİ</t>
  </si>
  <si>
    <t>ERDEM ÇELİK</t>
  </si>
  <si>
    <t>KUZEY TORTOP</t>
  </si>
  <si>
    <t>ALİ KEREM GÜL</t>
  </si>
  <si>
    <t>GİRİŞİM SPOR</t>
  </si>
  <si>
    <t>30.01.2010</t>
  </si>
  <si>
    <t>DORUK AKAR</t>
  </si>
  <si>
    <t>08.07.2010</t>
  </si>
  <si>
    <t>UMUT COŞAR</t>
  </si>
  <si>
    <t>02.07.2010</t>
  </si>
  <si>
    <t>EREN CAN HAS</t>
  </si>
  <si>
    <t>FERHAN KEBABCIOĞLU</t>
  </si>
  <si>
    <t>ATLAS TUTUK</t>
  </si>
  <si>
    <t>MEHMET SALİH KAYA</t>
  </si>
  <si>
    <t>MT MASTERS SPOR</t>
  </si>
  <si>
    <t>YUSUF GEZER</t>
  </si>
  <si>
    <t xml:space="preserve">SULTANGAZİ BLD. SPOR </t>
  </si>
  <si>
    <t>BATU KUZEY KESKİN</t>
  </si>
  <si>
    <t>YILDIZ RAKETLER</t>
  </si>
  <si>
    <t>15.01.2010</t>
  </si>
  <si>
    <t>EFE ÖZGÜN</t>
  </si>
  <si>
    <t>14.08.2010</t>
  </si>
  <si>
    <t>ILGAZ ÖZEL</t>
  </si>
  <si>
    <t>17.05.2010</t>
  </si>
  <si>
    <t>29.05.2012</t>
  </si>
  <si>
    <t>OZAN ÖMER KURTULUŞ</t>
  </si>
  <si>
    <t>28.05.2010</t>
  </si>
  <si>
    <t>POYRAZ ERCAN</t>
  </si>
  <si>
    <t>01.10.2011</t>
  </si>
  <si>
    <t>ASİL AYDIN</t>
  </si>
  <si>
    <t>ATA SARPER CİHAN</t>
  </si>
  <si>
    <t>ÇAĞIN ARTUN ÖZKAN</t>
  </si>
  <si>
    <t>DORUK ÇETİN</t>
  </si>
  <si>
    <t>EGE AYDIN</t>
  </si>
  <si>
    <t>MUSTAFA IŞIK ALYAPRAK</t>
  </si>
  <si>
    <t>SEBAHATTİN TOROS</t>
  </si>
  <si>
    <t>KRB</t>
  </si>
  <si>
    <t>KARABÜK GSİMSK</t>
  </si>
  <si>
    <t>KARABÜK</t>
  </si>
  <si>
    <t>SERTAÇ MUHAMMET KÖNÜÇ</t>
  </si>
  <si>
    <t>DURAN BAYRAM</t>
  </si>
  <si>
    <t>KAYSERİ SPOR A.Ş SPOR</t>
  </si>
  <si>
    <t>MUSTAFA KARAMUSTAFAOĞLU</t>
  </si>
  <si>
    <t>MERT ÇALIŞKAN</t>
  </si>
  <si>
    <t>MEHMET EYMEN KILIÇ</t>
  </si>
  <si>
    <t>KCL</t>
  </si>
  <si>
    <t>B.B.KAĞITSPOR</t>
  </si>
  <si>
    <t>KOCAELİ</t>
  </si>
  <si>
    <t>KNY</t>
  </si>
  <si>
    <t>PEMA SPOR</t>
  </si>
  <si>
    <t>EKREM CAMKURT</t>
  </si>
  <si>
    <t>MRS</t>
  </si>
  <si>
    <t>MERSİN GENÇLİK HIZ.SK</t>
  </si>
  <si>
    <t>MERSİN</t>
  </si>
  <si>
    <t>ZEYNEL ABİDİN HALLUF</t>
  </si>
  <si>
    <t>AHMET İLBAŞ</t>
  </si>
  <si>
    <t>SRT</t>
  </si>
  <si>
    <t>SİİRT GSİM S.K</t>
  </si>
  <si>
    <t>SİİRT</t>
  </si>
  <si>
    <t>HÜSEYİN DAĞTEKİN</t>
  </si>
  <si>
    <t>MUHAMMED ENES SAYTEKİN</t>
  </si>
  <si>
    <t>MUHAMMED KORKMAZ</t>
  </si>
  <si>
    <t>ÜVEYS ASLANCI</t>
  </si>
  <si>
    <t>GÖRKEM YILDIZ</t>
  </si>
  <si>
    <t>SVS</t>
  </si>
  <si>
    <t>SİVAS GSK</t>
  </si>
  <si>
    <t>SİVAS</t>
  </si>
  <si>
    <t>ORÇUN ÇELİK</t>
  </si>
  <si>
    <t>HÜSEYİN AYNIKOĞLU</t>
  </si>
  <si>
    <t>ŞNF</t>
  </si>
  <si>
    <t>YURDUM SPOR</t>
  </si>
  <si>
    <t>ŞANLIURFA</t>
  </si>
  <si>
    <t>İBRAHİM ARAS YEŞİLYAPRAK</t>
  </si>
  <si>
    <t>MUHAMMED UMUT BAĞMANCI</t>
  </si>
  <si>
    <t>ONUR RECEP BAKİ</t>
  </si>
  <si>
    <t>TRB</t>
  </si>
  <si>
    <t>ORTAHİSAR BLD. SPOR</t>
  </si>
  <si>
    <t>TRABZON</t>
  </si>
  <si>
    <t>BERAT KIZKABAN</t>
  </si>
  <si>
    <t>VAKFIKEBİR 14 ŞUBAT</t>
  </si>
  <si>
    <t>BİLAL YILBUR</t>
  </si>
  <si>
    <t>YENİ ÖZVAN GENÇLİK SPOR</t>
  </si>
  <si>
    <t>30.08.2010</t>
  </si>
  <si>
    <t>ÜVEYS ÇINAR</t>
  </si>
  <si>
    <t>26.01.2010</t>
  </si>
  <si>
    <t>YUSUF BUĞRA GÜRHAN</t>
  </si>
  <si>
    <t>03.07.2011</t>
  </si>
  <si>
    <t>KAYRA GÜRSES</t>
  </si>
  <si>
    <t>HESNA NEFİN ÇETİN</t>
  </si>
  <si>
    <t>HAZERSPOR</t>
  </si>
  <si>
    <t>BUPİLİÇ SPOR</t>
  </si>
  <si>
    <t>NEHİR DUYURAN</t>
  </si>
  <si>
    <t>HACER YUSUF</t>
  </si>
  <si>
    <t>RABİA UYSAL</t>
  </si>
  <si>
    <t>8/15/2015</t>
  </si>
  <si>
    <t>1.26.2012</t>
  </si>
  <si>
    <t>NAZLI ŞAHAN</t>
  </si>
  <si>
    <t>ÇORUM GENÇLİK SPOR</t>
  </si>
  <si>
    <t>03.09.2010</t>
  </si>
  <si>
    <t>BEYZANUR ÇİÇEK</t>
  </si>
  <si>
    <t>GAMZE TEKİN</t>
  </si>
  <si>
    <t>HAVİN ŞENER</t>
  </si>
  <si>
    <t>ÖZNUR YILMAZ</t>
  </si>
  <si>
    <t>NİLAY GÜLLER</t>
  </si>
  <si>
    <t>BAŞAK ŞİMŞEK</t>
  </si>
  <si>
    <t>CEREN KOÇAK</t>
  </si>
  <si>
    <t>YAĞMUR DİLA ALBAYRAK</t>
  </si>
  <si>
    <t>ÖZGE ARI</t>
  </si>
  <si>
    <t xml:space="preserve">03.12.2010 </t>
  </si>
  <si>
    <t>MERYEM ECRİN ŞENTÜRK</t>
  </si>
  <si>
    <t>ZEYNEP GÖNENÇ</t>
  </si>
  <si>
    <t>GÖKÇE BAKİ</t>
  </si>
  <si>
    <t>KOCAELİ GSIM</t>
  </si>
  <si>
    <t>GÖKÇEN UĞURLU</t>
  </si>
  <si>
    <t>HİRANUR KORKUT</t>
  </si>
  <si>
    <t>MASAL ERYILMAZ</t>
  </si>
  <si>
    <t>SAKARYA B. ŞEH. BLD. SPOR</t>
  </si>
  <si>
    <t>ELİF EROL</t>
  </si>
  <si>
    <t>RİHAN BAĞRA</t>
  </si>
  <si>
    <t>SERRA TEKEREK</t>
  </si>
  <si>
    <t>GENÇLİK SPOR</t>
  </si>
  <si>
    <t>ECRİN ECE MELEN</t>
  </si>
  <si>
    <t>HİLAL SU SAĞLAM</t>
  </si>
  <si>
    <t>NİSANUR AYTEN</t>
  </si>
  <si>
    <t>DERECELERİNDEN DOLAYI YARIŞMA HAKKI OLAN SPORCULAR</t>
  </si>
  <si>
    <t>HARUN ALKHATTAP</t>
  </si>
  <si>
    <t>HÜSEYİN BALCIOĞLU</t>
  </si>
  <si>
    <t>SİİRT GSİMSK</t>
  </si>
  <si>
    <t>EMİR PEHLİVAN</t>
  </si>
  <si>
    <t>ELANUR DEMİR</t>
  </si>
  <si>
    <t>İREM SULTAN KARAKUŞ</t>
  </si>
  <si>
    <t>EMİR BİLGİLİ</t>
  </si>
  <si>
    <t>Mersin</t>
  </si>
  <si>
    <t>ARDA AYTEKİN</t>
  </si>
  <si>
    <t>KST</t>
  </si>
  <si>
    <t>ELİF KABAAHMETOĞLU</t>
  </si>
  <si>
    <t>ECRİN ÇETİN</t>
  </si>
  <si>
    <t>MUĞLA TÜRKTELEKOMSPOR</t>
  </si>
  <si>
    <t>EFE SELİM BAŞAL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</si>
</sst>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  <charset val="161"/>
    </font>
    <font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i/>
      <u/>
      <sz val="9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56" fillId="0" borderId="0"/>
    <xf numFmtId="0" fontId="39" fillId="0" borderId="0"/>
    <xf numFmtId="0" fontId="35" fillId="0" borderId="0"/>
    <xf numFmtId="0" fontId="69" fillId="0" borderId="0" applyNumberFormat="0" applyFill="0" applyBorder="0" applyAlignment="0" applyProtection="0"/>
    <xf numFmtId="0" fontId="34" fillId="0" borderId="0"/>
    <xf numFmtId="0" fontId="33" fillId="0" borderId="0"/>
    <xf numFmtId="0" fontId="70" fillId="0" borderId="0"/>
    <xf numFmtId="165" fontId="72" fillId="0" borderId="0"/>
    <xf numFmtId="165" fontId="71" fillId="0" borderId="0"/>
    <xf numFmtId="0" fontId="73" fillId="0" borderId="0">
      <alignment horizontal="center"/>
    </xf>
    <xf numFmtId="0" fontId="73" fillId="0" borderId="0">
      <alignment horizontal="center" textRotation="90"/>
    </xf>
    <xf numFmtId="0" fontId="74" fillId="0" borderId="0"/>
    <xf numFmtId="166" fontId="74" fillId="0" borderId="0"/>
    <xf numFmtId="0" fontId="71" fillId="0" borderId="0"/>
    <xf numFmtId="0" fontId="75" fillId="0" borderId="0">
      <alignment vertical="center"/>
    </xf>
    <xf numFmtId="0" fontId="72" fillId="0" borderId="0">
      <protection locked="0"/>
    </xf>
    <xf numFmtId="0" fontId="32" fillId="0" borderId="0"/>
    <xf numFmtId="0" fontId="31" fillId="0" borderId="0"/>
    <xf numFmtId="0" fontId="30" fillId="0" borderId="0"/>
    <xf numFmtId="0" fontId="69" fillId="0" borderId="0" applyNumberFormat="0" applyFill="0" applyBorder="0" applyAlignment="0" applyProtection="0"/>
    <xf numFmtId="0" fontId="29" fillId="0" borderId="0"/>
    <xf numFmtId="0" fontId="28" fillId="0" borderId="0"/>
    <xf numFmtId="0" fontId="72" fillId="0" borderId="0">
      <alignment vertical="top"/>
      <protection locked="0"/>
    </xf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8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" fillId="0" borderId="0"/>
    <xf numFmtId="0" fontId="1" fillId="0" borderId="0"/>
  </cellStyleXfs>
  <cellXfs count="291">
    <xf numFmtId="0" fontId="0" fillId="0" borderId="0" xfId="0"/>
    <xf numFmtId="0" fontId="37" fillId="0" borderId="0" xfId="0" applyFont="1" applyAlignment="1">
      <alignment horizontal="left"/>
    </xf>
    <xf numFmtId="0" fontId="50" fillId="0" borderId="0" xfId="0" applyFont="1"/>
    <xf numFmtId="0" fontId="53" fillId="0" borderId="0" xfId="0" applyFont="1"/>
    <xf numFmtId="0" fontId="46" fillId="0" borderId="0" xfId="0" applyFont="1" applyAlignment="1">
      <alignment vertical="center"/>
    </xf>
    <xf numFmtId="1" fontId="48" fillId="0" borderId="0" xfId="0" applyNumberFormat="1" applyFont="1" applyAlignment="1">
      <alignment horizontal="right" vertical="center"/>
    </xf>
    <xf numFmtId="0" fontId="55" fillId="7" borderId="0" xfId="0" applyFont="1" applyFill="1"/>
    <xf numFmtId="1" fontId="55" fillId="7" borderId="0" xfId="0" applyNumberFormat="1" applyFont="1" applyFill="1"/>
    <xf numFmtId="0" fontId="55" fillId="7" borderId="0" xfId="0" applyFont="1" applyFill="1" applyAlignment="1">
      <alignment horizontal="center"/>
    </xf>
    <xf numFmtId="1" fontId="55" fillId="7" borderId="0" xfId="0" applyNumberFormat="1" applyFont="1" applyFill="1" applyAlignment="1">
      <alignment horizontal="center"/>
    </xf>
    <xf numFmtId="0" fontId="55" fillId="0" borderId="0" xfId="0" applyFont="1"/>
    <xf numFmtId="0" fontId="36" fillId="0" borderId="0" xfId="0" applyFont="1" applyAlignment="1">
      <alignment horizontal="left"/>
    </xf>
    <xf numFmtId="1" fontId="36" fillId="0" borderId="0" xfId="0" applyNumberFormat="1" applyFont="1" applyAlignment="1">
      <alignment horizontal="center"/>
    </xf>
    <xf numFmtId="1" fontId="55" fillId="10" borderId="0" xfId="0" applyNumberFormat="1" applyFont="1" applyFill="1" applyAlignment="1">
      <alignment horizontal="center"/>
    </xf>
    <xf numFmtId="1" fontId="55" fillId="0" borderId="0" xfId="0" applyNumberFormat="1" applyFont="1" applyAlignment="1">
      <alignment horizontal="center"/>
    </xf>
    <xf numFmtId="0" fontId="51" fillId="7" borderId="0" xfId="0" applyFont="1" applyFill="1"/>
    <xf numFmtId="1" fontId="51" fillId="7" borderId="0" xfId="0" applyNumberFormat="1" applyFont="1" applyFill="1"/>
    <xf numFmtId="0" fontId="51" fillId="7" borderId="0" xfId="0" applyFont="1" applyFill="1" applyAlignment="1">
      <alignment horizontal="center"/>
    </xf>
    <xf numFmtId="1" fontId="51" fillId="7" borderId="0" xfId="0" applyNumberFormat="1" applyFont="1" applyFill="1" applyAlignment="1">
      <alignment horizontal="center"/>
    </xf>
    <xf numFmtId="0" fontId="51" fillId="0" borderId="0" xfId="0" applyFont="1"/>
    <xf numFmtId="1" fontId="38" fillId="9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  <xf numFmtId="1" fontId="50" fillId="0" borderId="0" xfId="0" applyNumberFormat="1" applyFont="1"/>
    <xf numFmtId="0" fontId="50" fillId="0" borderId="0" xfId="0" applyFont="1" applyAlignment="1">
      <alignment horizontal="center"/>
    </xf>
    <xf numFmtId="1" fontId="50" fillId="0" borderId="0" xfId="0" applyNumberFormat="1" applyFont="1" applyAlignment="1">
      <alignment horizontal="center"/>
    </xf>
    <xf numFmtId="1" fontId="47" fillId="4" borderId="1" xfId="3" applyNumberFormat="1" applyFont="1" applyFill="1" applyBorder="1" applyAlignment="1">
      <alignment horizontal="center" vertical="center"/>
    </xf>
    <xf numFmtId="0" fontId="44" fillId="2" borderId="0" xfId="0" applyFont="1" applyFill="1" applyAlignment="1">
      <alignment horizontal="left" vertical="center"/>
    </xf>
    <xf numFmtId="1" fontId="47" fillId="4" borderId="2" xfId="3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1" fontId="50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1" fontId="37" fillId="2" borderId="0" xfId="0" applyNumberFormat="1" applyFont="1" applyFill="1" applyAlignment="1">
      <alignment horizontal="center"/>
    </xf>
    <xf numFmtId="0" fontId="49" fillId="7" borderId="0" xfId="0" applyFont="1" applyFill="1" applyAlignment="1">
      <alignment horizontal="center"/>
    </xf>
    <xf numFmtId="0" fontId="58" fillId="0" borderId="0" xfId="0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left"/>
    </xf>
    <xf numFmtId="49" fontId="58" fillId="0" borderId="0" xfId="0" applyNumberFormat="1" applyFont="1" applyAlignment="1">
      <alignment horizontal="right"/>
    </xf>
    <xf numFmtId="0" fontId="41" fillId="0" borderId="0" xfId="0" applyFont="1"/>
    <xf numFmtId="0" fontId="42" fillId="0" borderId="0" xfId="0" applyFont="1"/>
    <xf numFmtId="0" fontId="45" fillId="0" borderId="0" xfId="0" applyFont="1"/>
    <xf numFmtId="0" fontId="46" fillId="0" borderId="0" xfId="0" applyFont="1"/>
    <xf numFmtId="0" fontId="45" fillId="0" borderId="0" xfId="0" applyFont="1" applyAlignment="1">
      <alignment horizontal="left"/>
    </xf>
    <xf numFmtId="49" fontId="44" fillId="0" borderId="0" xfId="0" applyNumberFormat="1" applyFont="1" applyAlignment="1">
      <alignment horizontal="right"/>
    </xf>
    <xf numFmtId="0" fontId="52" fillId="0" borderId="0" xfId="0" applyFont="1"/>
    <xf numFmtId="49" fontId="45" fillId="0" borderId="0" xfId="0" applyNumberFormat="1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" fontId="47" fillId="4" borderId="0" xfId="3" applyNumberFormat="1" applyFont="1" applyFill="1" applyAlignment="1">
      <alignment horizontal="right" vertical="center"/>
    </xf>
    <xf numFmtId="14" fontId="46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49" fontId="58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4" fontId="44" fillId="0" borderId="0" xfId="0" applyNumberFormat="1" applyFont="1" applyAlignment="1">
      <alignment horizontal="center"/>
    </xf>
    <xf numFmtId="0" fontId="44" fillId="0" borderId="0" xfId="0" applyFont="1"/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/>
    </xf>
    <xf numFmtId="164" fontId="44" fillId="9" borderId="0" xfId="0" applyNumberFormat="1" applyFont="1" applyFill="1" applyAlignment="1">
      <alignment horizontal="center"/>
    </xf>
    <xf numFmtId="0" fontId="44" fillId="12" borderId="0" xfId="0" applyFont="1" applyFill="1"/>
    <xf numFmtId="0" fontId="44" fillId="12" borderId="0" xfId="0" applyFont="1" applyFill="1" applyAlignment="1">
      <alignment horizontal="center" vertical="center"/>
    </xf>
    <xf numFmtId="0" fontId="45" fillId="8" borderId="0" xfId="0" applyFont="1" applyFill="1" applyAlignment="1">
      <alignment horizontal="center"/>
    </xf>
    <xf numFmtId="0" fontId="45" fillId="13" borderId="0" xfId="0" applyFont="1" applyFill="1"/>
    <xf numFmtId="0" fontId="45" fillId="13" borderId="0" xfId="0" applyFont="1" applyFill="1" applyAlignment="1">
      <alignment horizontal="center"/>
    </xf>
    <xf numFmtId="0" fontId="44" fillId="13" borderId="0" xfId="0" applyFont="1" applyFill="1" applyAlignment="1">
      <alignment horizontal="right"/>
    </xf>
    <xf numFmtId="0" fontId="44" fillId="13" borderId="0" xfId="0" applyFont="1" applyFill="1"/>
    <xf numFmtId="49" fontId="49" fillId="13" borderId="0" xfId="6" applyNumberFormat="1" applyFont="1" applyFill="1" applyAlignment="1">
      <alignment horizontal="center"/>
    </xf>
    <xf numFmtId="0" fontId="44" fillId="13" borderId="0" xfId="0" applyFont="1" applyFill="1" applyAlignment="1">
      <alignment vertical="center"/>
    </xf>
    <xf numFmtId="49" fontId="45" fillId="0" borderId="0" xfId="6" applyNumberFormat="1" applyFont="1" applyAlignment="1">
      <alignment horizontal="center"/>
    </xf>
    <xf numFmtId="49" fontId="49" fillId="0" borderId="0" xfId="6" applyNumberFormat="1" applyFont="1" applyAlignment="1">
      <alignment horizontal="center"/>
    </xf>
    <xf numFmtId="0" fontId="45" fillId="13" borderId="0" xfId="0" applyFont="1" applyFill="1" applyAlignment="1">
      <alignment horizontal="left"/>
    </xf>
    <xf numFmtId="0" fontId="45" fillId="10" borderId="0" xfId="0" applyFont="1" applyFill="1"/>
    <xf numFmtId="0" fontId="45" fillId="10" borderId="0" xfId="0" applyFont="1" applyFill="1" applyAlignment="1">
      <alignment horizontal="center"/>
    </xf>
    <xf numFmtId="0" fontId="44" fillId="10" borderId="0" xfId="0" applyFont="1" applyFill="1" applyAlignment="1">
      <alignment vertical="center"/>
    </xf>
    <xf numFmtId="0" fontId="45" fillId="14" borderId="0" xfId="0" applyFont="1" applyFill="1"/>
    <xf numFmtId="0" fontId="45" fillId="14" borderId="0" xfId="0" applyFont="1" applyFill="1" applyAlignment="1">
      <alignment horizontal="center"/>
    </xf>
    <xf numFmtId="0" fontId="44" fillId="14" borderId="0" xfId="0" applyFont="1" applyFill="1" applyAlignment="1">
      <alignment vertical="center"/>
    </xf>
    <xf numFmtId="0" fontId="52" fillId="0" borderId="0" xfId="0" applyFont="1" applyAlignment="1">
      <alignment horizontal="center"/>
    </xf>
    <xf numFmtId="164" fontId="44" fillId="0" borderId="0" xfId="0" applyNumberFormat="1" applyFont="1"/>
    <xf numFmtId="0" fontId="47" fillId="2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5" fillId="8" borderId="0" xfId="0" applyFont="1" applyFill="1"/>
    <xf numFmtId="1" fontId="58" fillId="0" borderId="0" xfId="0" applyNumberFormat="1" applyFont="1" applyAlignment="1">
      <alignment horizontal="center"/>
    </xf>
    <xf numFmtId="164" fontId="58" fillId="2" borderId="0" xfId="0" applyNumberFormat="1" applyFont="1" applyFill="1" applyAlignment="1">
      <alignment horizontal="center"/>
    </xf>
    <xf numFmtId="0" fontId="58" fillId="2" borderId="0" xfId="0" applyFont="1" applyFill="1" applyAlignment="1">
      <alignment horizontal="left" wrapText="1"/>
    </xf>
    <xf numFmtId="0" fontId="58" fillId="2" borderId="0" xfId="0" applyFont="1" applyFill="1" applyAlignment="1">
      <alignment horizontal="center"/>
    </xf>
    <xf numFmtId="1" fontId="41" fillId="0" borderId="0" xfId="0" applyNumberFormat="1" applyFont="1" applyAlignment="1">
      <alignment horizontal="center"/>
    </xf>
    <xf numFmtId="49" fontId="58" fillId="13" borderId="0" xfId="0" applyNumberFormat="1" applyFont="1" applyFill="1" applyAlignment="1">
      <alignment horizontal="right"/>
    </xf>
    <xf numFmtId="0" fontId="58" fillId="13" borderId="0" xfId="0" applyFont="1" applyFill="1" applyAlignment="1">
      <alignment horizontal="right"/>
    </xf>
    <xf numFmtId="49" fontId="58" fillId="15" borderId="0" xfId="0" applyNumberFormat="1" applyFont="1" applyFill="1" applyAlignment="1">
      <alignment horizontal="right"/>
    </xf>
    <xf numFmtId="0" fontId="58" fillId="15" borderId="0" xfId="0" applyFont="1" applyFill="1" applyAlignment="1">
      <alignment horizontal="right"/>
    </xf>
    <xf numFmtId="49" fontId="58" fillId="14" borderId="0" xfId="0" applyNumberFormat="1" applyFont="1" applyFill="1" applyAlignment="1">
      <alignment horizontal="right"/>
    </xf>
    <xf numFmtId="164" fontId="58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0" fontId="41" fillId="16" borderId="0" xfId="0" applyFont="1" applyFill="1" applyAlignment="1">
      <alignment horizontal="left"/>
    </xf>
    <xf numFmtId="0" fontId="63" fillId="0" borderId="0" xfId="0" applyFont="1" applyAlignment="1">
      <alignment horizontal="left"/>
    </xf>
    <xf numFmtId="49" fontId="59" fillId="0" borderId="0" xfId="0" applyNumberFormat="1" applyFont="1" applyAlignment="1">
      <alignment horizontal="center"/>
    </xf>
    <xf numFmtId="49" fontId="59" fillId="0" borderId="4" xfId="0" applyNumberFormat="1" applyFont="1" applyBorder="1" applyAlignment="1">
      <alignment horizontal="center"/>
    </xf>
    <xf numFmtId="49" fontId="41" fillId="0" borderId="0" xfId="0" applyNumberFormat="1" applyFont="1" applyAlignment="1">
      <alignment horizontal="center"/>
    </xf>
    <xf numFmtId="49" fontId="60" fillId="0" borderId="0" xfId="0" applyNumberFormat="1" applyFont="1" applyAlignment="1">
      <alignment horizontal="center"/>
    </xf>
    <xf numFmtId="49" fontId="60" fillId="0" borderId="4" xfId="0" applyNumberFormat="1" applyFont="1" applyBorder="1" applyAlignment="1">
      <alignment horizontal="center"/>
    </xf>
    <xf numFmtId="49" fontId="44" fillId="0" borderId="0" xfId="0" applyNumberFormat="1" applyFont="1" applyAlignment="1">
      <alignment horizontal="center"/>
    </xf>
    <xf numFmtId="0" fontId="45" fillId="0" borderId="0" xfId="0" applyFont="1" applyAlignment="1">
      <alignment horizontal="right"/>
    </xf>
    <xf numFmtId="0" fontId="37" fillId="2" borderId="0" xfId="0" applyFont="1" applyFill="1" applyAlignment="1">
      <alignment horizontal="left"/>
    </xf>
    <xf numFmtId="0" fontId="54" fillId="2" borderId="0" xfId="0" applyFont="1" applyFill="1" applyAlignment="1">
      <alignment horizontal="center"/>
    </xf>
    <xf numFmtId="0" fontId="54" fillId="7" borderId="0" xfId="0" applyFont="1" applyFill="1" applyAlignment="1">
      <alignment horizontal="center"/>
    </xf>
    <xf numFmtId="1" fontId="54" fillId="10" borderId="0" xfId="0" applyNumberFormat="1" applyFont="1" applyFill="1" applyAlignment="1">
      <alignment horizontal="center"/>
    </xf>
    <xf numFmtId="0" fontId="54" fillId="0" borderId="0" xfId="0" applyFont="1" applyAlignment="1">
      <alignment horizontal="center"/>
    </xf>
    <xf numFmtId="49" fontId="58" fillId="2" borderId="0" xfId="0" applyNumberFormat="1" applyFont="1" applyFill="1" applyAlignment="1">
      <alignment horizontal="left"/>
    </xf>
    <xf numFmtId="0" fontId="58" fillId="2" borderId="0" xfId="0" applyFont="1" applyFill="1"/>
    <xf numFmtId="0" fontId="41" fillId="13" borderId="0" xfId="0" applyFont="1" applyFill="1"/>
    <xf numFmtId="0" fontId="58" fillId="13" borderId="0" xfId="0" applyFont="1" applyFill="1"/>
    <xf numFmtId="49" fontId="66" fillId="0" borderId="0" xfId="0" applyNumberFormat="1" applyFont="1" applyAlignment="1">
      <alignment horizontal="center"/>
    </xf>
    <xf numFmtId="49" fontId="59" fillId="0" borderId="4" xfId="0" applyNumberFormat="1" applyFont="1" applyBorder="1"/>
    <xf numFmtId="49" fontId="60" fillId="0" borderId="4" xfId="0" applyNumberFormat="1" applyFont="1" applyBorder="1"/>
    <xf numFmtId="0" fontId="38" fillId="0" borderId="0" xfId="1" applyFont="1" applyAlignment="1">
      <alignment horizontal="left"/>
    </xf>
    <xf numFmtId="0" fontId="49" fillId="0" borderId="0" xfId="1" applyFont="1" applyAlignment="1">
      <alignment horizontal="left"/>
    </xf>
    <xf numFmtId="0" fontId="41" fillId="15" borderId="0" xfId="0" applyFont="1" applyFill="1"/>
    <xf numFmtId="0" fontId="44" fillId="15" borderId="0" xfId="0" applyFont="1" applyFill="1"/>
    <xf numFmtId="0" fontId="58" fillId="15" borderId="0" xfId="0" applyFont="1" applyFill="1"/>
    <xf numFmtId="0" fontId="41" fillId="2" borderId="0" xfId="0" applyFont="1" applyFill="1"/>
    <xf numFmtId="0" fontId="41" fillId="14" borderId="0" xfId="0" applyFont="1" applyFill="1"/>
    <xf numFmtId="0" fontId="44" fillId="14" borderId="0" xfId="0" applyFont="1" applyFill="1"/>
    <xf numFmtId="164" fontId="58" fillId="0" borderId="0" xfId="0" applyNumberFormat="1" applyFont="1"/>
    <xf numFmtId="0" fontId="61" fillId="0" borderId="0" xfId="0" applyFont="1"/>
    <xf numFmtId="49" fontId="41" fillId="16" borderId="0" xfId="0" applyNumberFormat="1" applyFont="1" applyFill="1"/>
    <xf numFmtId="0" fontId="37" fillId="0" borderId="0" xfId="0" applyFont="1"/>
    <xf numFmtId="0" fontId="36" fillId="0" borderId="0" xfId="0" applyFont="1"/>
    <xf numFmtId="0" fontId="45" fillId="2" borderId="0" xfId="0" applyFont="1" applyFill="1"/>
    <xf numFmtId="1" fontId="47" fillId="0" borderId="0" xfId="0" applyNumberFormat="1" applyFont="1" applyAlignment="1">
      <alignment horizontal="center" vertical="center"/>
    </xf>
    <xf numFmtId="1" fontId="47" fillId="0" borderId="0" xfId="0" applyNumberFormat="1" applyFont="1" applyAlignment="1">
      <alignment horizontal="right" vertical="center"/>
    </xf>
    <xf numFmtId="0" fontId="44" fillId="2" borderId="0" xfId="0" applyFont="1" applyFill="1"/>
    <xf numFmtId="0" fontId="47" fillId="13" borderId="0" xfId="0" applyFont="1" applyFill="1"/>
    <xf numFmtId="0" fontId="37" fillId="6" borderId="0" xfId="0" applyFont="1" applyFill="1" applyAlignment="1">
      <alignment horizontal="left"/>
    </xf>
    <xf numFmtId="0" fontId="48" fillId="14" borderId="0" xfId="0" applyFont="1" applyFill="1"/>
    <xf numFmtId="0" fontId="44" fillId="5" borderId="0" xfId="0" applyFont="1" applyFill="1" applyAlignment="1">
      <alignment vertical="center"/>
    </xf>
    <xf numFmtId="0" fontId="45" fillId="5" borderId="0" xfId="0" applyFont="1" applyFill="1"/>
    <xf numFmtId="0" fontId="45" fillId="5" borderId="0" xfId="0" applyFont="1" applyFill="1" applyAlignment="1">
      <alignment horizontal="center"/>
    </xf>
    <xf numFmtId="164" fontId="58" fillId="3" borderId="0" xfId="0" applyNumberFormat="1" applyFont="1" applyFill="1" applyAlignment="1">
      <alignment horizontal="center"/>
    </xf>
    <xf numFmtId="49" fontId="58" fillId="3" borderId="0" xfId="0" applyNumberFormat="1" applyFont="1" applyFill="1" applyAlignment="1">
      <alignment horizontal="left"/>
    </xf>
    <xf numFmtId="0" fontId="58" fillId="3" borderId="0" xfId="0" applyFont="1" applyFill="1"/>
    <xf numFmtId="0" fontId="58" fillId="3" borderId="0" xfId="0" applyFont="1" applyFill="1" applyAlignment="1">
      <alignment horizontal="left" wrapText="1"/>
    </xf>
    <xf numFmtId="0" fontId="58" fillId="3" borderId="0" xfId="0" applyFont="1" applyFill="1" applyAlignment="1">
      <alignment horizontal="center"/>
    </xf>
    <xf numFmtId="1" fontId="49" fillId="9" borderId="0" xfId="0" applyNumberFormat="1" applyFont="1" applyFill="1" applyAlignment="1">
      <alignment horizontal="center"/>
    </xf>
    <xf numFmtId="1" fontId="53" fillId="0" borderId="0" xfId="0" applyNumberFormat="1" applyFont="1"/>
    <xf numFmtId="0" fontId="42" fillId="11" borderId="0" xfId="0" applyFont="1" applyFill="1"/>
    <xf numFmtId="0" fontId="52" fillId="11" borderId="0" xfId="0" applyFont="1" applyFill="1"/>
    <xf numFmtId="0" fontId="45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4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77" fillId="2" borderId="0" xfId="0" applyFont="1" applyFill="1" applyAlignment="1">
      <alignment horizontal="center" vertical="center"/>
    </xf>
    <xf numFmtId="1" fontId="78" fillId="4" borderId="1" xfId="3" applyNumberFormat="1" applyFont="1" applyFill="1" applyBorder="1" applyAlignment="1">
      <alignment horizontal="center" vertical="center"/>
    </xf>
    <xf numFmtId="1" fontId="78" fillId="0" borderId="0" xfId="0" applyNumberFormat="1" applyFont="1" applyAlignment="1">
      <alignment horizontal="center" vertical="center"/>
    </xf>
    <xf numFmtId="0" fontId="76" fillId="0" borderId="0" xfId="0" applyFont="1"/>
    <xf numFmtId="0" fontId="77" fillId="2" borderId="0" xfId="0" applyFont="1" applyFill="1" applyAlignment="1">
      <alignment vertical="center"/>
    </xf>
    <xf numFmtId="0" fontId="77" fillId="2" borderId="0" xfId="0" applyFont="1" applyFill="1" applyAlignment="1">
      <alignment horizontal="left" vertical="center"/>
    </xf>
    <xf numFmtId="1" fontId="78" fillId="4" borderId="2" xfId="3" applyNumberFormat="1" applyFont="1" applyFill="1" applyBorder="1" applyAlignment="1">
      <alignment horizontal="right" vertical="center"/>
    </xf>
    <xf numFmtId="1" fontId="78" fillId="0" borderId="0" xfId="0" applyNumberFormat="1" applyFont="1" applyAlignment="1">
      <alignment horizontal="right" vertical="center"/>
    </xf>
    <xf numFmtId="49" fontId="76" fillId="0" borderId="0" xfId="0" applyNumberFormat="1" applyFont="1"/>
    <xf numFmtId="1" fontId="78" fillId="4" borderId="0" xfId="3" applyNumberFormat="1" applyFont="1" applyFill="1" applyAlignment="1">
      <alignment horizontal="right" vertical="center"/>
    </xf>
    <xf numFmtId="0" fontId="77" fillId="0" borderId="0" xfId="0" applyFont="1"/>
    <xf numFmtId="0" fontId="79" fillId="0" borderId="0" xfId="0" applyFont="1"/>
    <xf numFmtId="0" fontId="79" fillId="0" borderId="0" xfId="0" applyFont="1" applyAlignment="1">
      <alignment vertical="center"/>
    </xf>
    <xf numFmtId="1" fontId="80" fillId="0" borderId="0" xfId="0" applyNumberFormat="1" applyFont="1" applyAlignment="1">
      <alignment horizontal="right" vertical="center"/>
    </xf>
    <xf numFmtId="14" fontId="79" fillId="0" borderId="0" xfId="0" applyNumberFormat="1" applyFont="1" applyAlignment="1">
      <alignment horizontal="right" vertical="center"/>
    </xf>
    <xf numFmtId="0" fontId="79" fillId="0" borderId="0" xfId="0" applyFont="1" applyAlignment="1">
      <alignment horizontal="left" vertical="center"/>
    </xf>
    <xf numFmtId="14" fontId="44" fillId="2" borderId="0" xfId="0" applyNumberFormat="1" applyFont="1" applyFill="1" applyAlignment="1">
      <alignment horizontal="right" vertical="center"/>
    </xf>
    <xf numFmtId="14" fontId="45" fillId="0" borderId="0" xfId="0" applyNumberFormat="1" applyFont="1" applyAlignment="1">
      <alignment horizontal="right"/>
    </xf>
    <xf numFmtId="14" fontId="77" fillId="2" borderId="0" xfId="0" applyNumberFormat="1" applyFont="1" applyFill="1" applyAlignment="1">
      <alignment horizontal="right" vertical="center"/>
    </xf>
    <xf numFmtId="14" fontId="76" fillId="0" borderId="0" xfId="0" applyNumberFormat="1" applyFont="1" applyAlignment="1">
      <alignment horizontal="right"/>
    </xf>
    <xf numFmtId="0" fontId="62" fillId="2" borderId="0" xfId="0" applyFont="1" applyFill="1" applyAlignment="1">
      <alignment vertical="center"/>
    </xf>
    <xf numFmtId="0" fontId="68" fillId="0" borderId="0" xfId="0" applyFont="1" applyAlignment="1">
      <alignment wrapText="1"/>
    </xf>
    <xf numFmtId="0" fontId="62" fillId="2" borderId="0" xfId="0" applyFont="1" applyFill="1" applyAlignment="1">
      <alignment wrapText="1"/>
    </xf>
    <xf numFmtId="0" fontId="79" fillId="0" borderId="0" xfId="0" applyFont="1" applyFill="1" applyAlignment="1">
      <alignment vertical="center"/>
    </xf>
    <xf numFmtId="0" fontId="68" fillId="2" borderId="0" xfId="0" applyFont="1" applyFill="1" applyAlignment="1">
      <alignment wrapText="1"/>
    </xf>
    <xf numFmtId="1" fontId="59" fillId="2" borderId="0" xfId="0" applyNumberFormat="1" applyFont="1" applyFill="1" applyAlignment="1">
      <alignment horizontal="right" wrapText="1"/>
    </xf>
    <xf numFmtId="0" fontId="82" fillId="0" borderId="0" xfId="0" applyFont="1"/>
    <xf numFmtId="0" fontId="58" fillId="0" borderId="0" xfId="0" applyFont="1" applyProtection="1">
      <protection locked="0"/>
    </xf>
    <xf numFmtId="167" fontId="40" fillId="0" borderId="0" xfId="0" quotePrefix="1" applyNumberFormat="1" applyFont="1" applyAlignment="1">
      <alignment vertical="center"/>
    </xf>
    <xf numFmtId="167" fontId="40" fillId="0" borderId="0" xfId="0" applyNumberFormat="1" applyFont="1" applyAlignment="1">
      <alignment vertical="center"/>
    </xf>
    <xf numFmtId="1" fontId="42" fillId="4" borderId="0" xfId="0" applyNumberFormat="1" applyFont="1" applyFill="1" applyAlignment="1">
      <alignment horizontal="right"/>
    </xf>
    <xf numFmtId="1" fontId="40" fillId="0" borderId="0" xfId="0" applyNumberFormat="1" applyFont="1" applyAlignment="1">
      <alignment horizontal="right"/>
    </xf>
    <xf numFmtId="1" fontId="42" fillId="2" borderId="0" xfId="0" applyNumberFormat="1" applyFont="1" applyFill="1" applyAlignment="1">
      <alignment horizontal="right"/>
    </xf>
    <xf numFmtId="167" fontId="42" fillId="0" borderId="0" xfId="0" applyNumberFormat="1" applyFont="1" applyAlignment="1">
      <alignment vertical="center"/>
    </xf>
    <xf numFmtId="0" fontId="83" fillId="0" borderId="0" xfId="0" applyFont="1"/>
    <xf numFmtId="1" fontId="42" fillId="0" borderId="0" xfId="0" applyNumberFormat="1" applyFont="1" applyAlignment="1">
      <alignment horizontal="right"/>
    </xf>
    <xf numFmtId="0" fontId="84" fillId="0" borderId="0" xfId="0" applyFont="1" applyAlignment="1">
      <alignment wrapText="1"/>
    </xf>
    <xf numFmtId="1" fontId="60" fillId="2" borderId="0" xfId="0" applyNumberFormat="1" applyFont="1" applyFill="1" applyAlignment="1">
      <alignment horizontal="right" wrapText="1"/>
    </xf>
    <xf numFmtId="1" fontId="47" fillId="0" borderId="0" xfId="0" applyNumberFormat="1" applyFont="1" applyAlignment="1">
      <alignment horizontal="center"/>
    </xf>
    <xf numFmtId="167" fontId="52" fillId="0" borderId="0" xfId="0" applyNumberFormat="1" applyFont="1" applyAlignment="1">
      <alignment vertical="center"/>
    </xf>
    <xf numFmtId="168" fontId="46" fillId="0" borderId="0" xfId="0" applyNumberFormat="1" applyFont="1"/>
    <xf numFmtId="167" fontId="46" fillId="0" borderId="0" xfId="0" applyNumberFormat="1" applyFont="1" applyAlignment="1">
      <alignment vertical="center"/>
    </xf>
    <xf numFmtId="167" fontId="46" fillId="0" borderId="0" xfId="0" quotePrefix="1" applyNumberFormat="1" applyFont="1" applyAlignment="1">
      <alignment vertical="center"/>
    </xf>
    <xf numFmtId="0" fontId="44" fillId="0" borderId="0" xfId="0" applyFont="1" applyProtection="1">
      <protection locked="0"/>
    </xf>
    <xf numFmtId="0" fontId="42" fillId="0" borderId="0" xfId="0" applyFont="1" applyAlignment="1">
      <alignment horizontal="right" vertical="center"/>
    </xf>
    <xf numFmtId="0" fontId="62" fillId="0" borderId="0" xfId="0" applyFont="1" applyAlignment="1">
      <alignment wrapText="1"/>
    </xf>
    <xf numFmtId="1" fontId="44" fillId="0" borderId="0" xfId="0" applyNumberFormat="1" applyFont="1" applyAlignment="1">
      <alignment horizontal="right"/>
    </xf>
    <xf numFmtId="1" fontId="52" fillId="0" borderId="0" xfId="0" applyNumberFormat="1" applyFont="1" applyAlignment="1">
      <alignment horizontal="right"/>
    </xf>
    <xf numFmtId="167" fontId="52" fillId="0" borderId="0" xfId="0" quotePrefix="1" applyNumberFormat="1" applyFont="1" applyAlignment="1">
      <alignment vertical="center"/>
    </xf>
    <xf numFmtId="0" fontId="44" fillId="2" borderId="0" xfId="0" applyFont="1" applyFill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86" fillId="2" borderId="0" xfId="0" applyFont="1" applyFill="1" applyAlignment="1">
      <alignment wrapText="1"/>
    </xf>
    <xf numFmtId="0" fontId="68" fillId="2" borderId="0" xfId="0" applyFont="1" applyFill="1" applyAlignment="1">
      <alignment horizontal="left" wrapText="1"/>
    </xf>
    <xf numFmtId="0" fontId="59" fillId="0" borderId="0" xfId="0" applyFont="1" applyAlignment="1">
      <alignment wrapText="1"/>
    </xf>
    <xf numFmtId="1" fontId="58" fillId="0" borderId="0" xfId="0" applyNumberFormat="1" applyFont="1" applyAlignment="1">
      <alignment horizontal="right"/>
    </xf>
    <xf numFmtId="0" fontId="58" fillId="0" borderId="0" xfId="0" applyFont="1" applyAlignment="1">
      <alignment horizontal="left" vertical="center"/>
    </xf>
    <xf numFmtId="1" fontId="40" fillId="0" borderId="0" xfId="0" applyNumberFormat="1" applyFont="1"/>
    <xf numFmtId="0" fontId="40" fillId="0" borderId="0" xfId="0" applyFont="1" applyAlignment="1">
      <alignment horizontal="left"/>
    </xf>
    <xf numFmtId="1" fontId="58" fillId="0" borderId="0" xfId="0" applyNumberFormat="1" applyFont="1" applyAlignment="1">
      <alignment horizontal="right" vertical="center"/>
    </xf>
    <xf numFmtId="0" fontId="87" fillId="0" borderId="0" xfId="0" applyFont="1" applyAlignment="1">
      <alignment wrapText="1"/>
    </xf>
    <xf numFmtId="1" fontId="52" fillId="4" borderId="0" xfId="0" applyNumberFormat="1" applyFont="1" applyFill="1" applyAlignment="1">
      <alignment horizontal="right"/>
    </xf>
    <xf numFmtId="1" fontId="46" fillId="0" borderId="0" xfId="0" applyNumberFormat="1" applyFont="1" applyAlignment="1">
      <alignment horizontal="right"/>
    </xf>
    <xf numFmtId="1" fontId="46" fillId="2" borderId="0" xfId="0" applyNumberFormat="1" applyFont="1" applyFill="1" applyAlignment="1">
      <alignment horizontal="right"/>
    </xf>
    <xf numFmtId="0" fontId="45" fillId="0" borderId="0" xfId="5" applyFont="1" applyProtection="1">
      <protection hidden="1"/>
    </xf>
    <xf numFmtId="1" fontId="44" fillId="0" borderId="0" xfId="0" applyNumberFormat="1" applyFont="1" applyAlignment="1">
      <alignment horizontal="right" vertical="center"/>
    </xf>
    <xf numFmtId="1" fontId="46" fillId="4" borderId="0" xfId="0" applyNumberFormat="1" applyFont="1" applyFill="1" applyAlignment="1">
      <alignment horizontal="right"/>
    </xf>
    <xf numFmtId="1" fontId="60" fillId="18" borderId="0" xfId="0" applyNumberFormat="1" applyFont="1" applyFill="1" applyAlignment="1">
      <alignment horizontal="right" vertical="center" wrapText="1"/>
    </xf>
    <xf numFmtId="1" fontId="44" fillId="18" borderId="0" xfId="0" applyNumberFormat="1" applyFont="1" applyFill="1" applyAlignment="1">
      <alignment horizontal="right" vertical="center"/>
    </xf>
    <xf numFmtId="0" fontId="45" fillId="18" borderId="0" xfId="0" applyFont="1" applyFill="1"/>
    <xf numFmtId="1" fontId="59" fillId="18" borderId="0" xfId="3" applyNumberFormat="1" applyFont="1" applyFill="1" applyAlignment="1">
      <alignment horizontal="right" vertical="center" wrapText="1"/>
    </xf>
    <xf numFmtId="1" fontId="58" fillId="18" borderId="0" xfId="0" applyNumberFormat="1" applyFont="1" applyFill="1" applyAlignment="1">
      <alignment horizontal="right" vertical="center"/>
    </xf>
    <xf numFmtId="1" fontId="41" fillId="0" borderId="0" xfId="0" applyNumberFormat="1" applyFont="1" applyAlignment="1">
      <alignment horizontal="right"/>
    </xf>
    <xf numFmtId="0" fontId="88" fillId="2" borderId="0" xfId="0" applyFont="1" applyFill="1" applyAlignment="1">
      <alignment wrapText="1"/>
    </xf>
    <xf numFmtId="0" fontId="40" fillId="0" borderId="0" xfId="0" applyFont="1" applyAlignment="1">
      <alignment wrapText="1"/>
    </xf>
    <xf numFmtId="0" fontId="57" fillId="2" borderId="0" xfId="0" applyFont="1" applyFill="1" applyAlignment="1">
      <alignment wrapText="1"/>
    </xf>
    <xf numFmtId="0" fontId="68" fillId="0" borderId="0" xfId="0" applyFont="1"/>
    <xf numFmtId="0" fontId="41" fillId="0" borderId="0" xfId="0" applyFont="1" applyProtection="1">
      <protection locked="0"/>
    </xf>
    <xf numFmtId="167" fontId="3" fillId="0" borderId="0" xfId="0" applyNumberFormat="1" applyFont="1" applyAlignment="1">
      <alignment vertical="center"/>
    </xf>
    <xf numFmtId="0" fontId="8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0" fillId="2" borderId="0" xfId="0" applyFont="1" applyFill="1" applyAlignment="1">
      <alignment wrapText="1"/>
    </xf>
    <xf numFmtId="0" fontId="44" fillId="0" borderId="0" xfId="5" applyFont="1" applyAlignment="1" applyProtection="1">
      <alignment horizontal="left"/>
      <protection hidden="1"/>
    </xf>
    <xf numFmtId="0" fontId="45" fillId="0" borderId="0" xfId="0" applyFont="1" applyProtection="1">
      <protection locked="0"/>
    </xf>
    <xf numFmtId="0" fontId="45" fillId="0" borderId="0" xfId="0" applyFont="1" applyFill="1" applyAlignment="1">
      <alignment horizontal="right"/>
    </xf>
    <xf numFmtId="0" fontId="45" fillId="0" borderId="0" xfId="5" applyFont="1" applyFill="1" applyProtection="1">
      <protection hidden="1"/>
    </xf>
    <xf numFmtId="0" fontId="45" fillId="0" borderId="0" xfId="5" applyFont="1" applyFill="1" applyAlignment="1" applyProtection="1">
      <alignment horizontal="left"/>
      <protection hidden="1"/>
    </xf>
    <xf numFmtId="0" fontId="41" fillId="0" borderId="0" xfId="0" applyFont="1" applyFill="1" applyAlignment="1">
      <alignment horizontal="right"/>
    </xf>
    <xf numFmtId="0" fontId="41" fillId="0" borderId="0" xfId="5" applyFont="1" applyFill="1" applyProtection="1">
      <protection hidden="1"/>
    </xf>
    <xf numFmtId="0" fontId="41" fillId="0" borderId="0" xfId="5" applyFont="1" applyFill="1" applyAlignment="1" applyProtection="1">
      <alignment horizontal="left"/>
      <protection hidden="1"/>
    </xf>
    <xf numFmtId="14" fontId="79" fillId="0" borderId="0" xfId="0" applyNumberFormat="1" applyFont="1" applyFill="1" applyAlignment="1">
      <alignment horizontal="right" vertical="center"/>
    </xf>
    <xf numFmtId="0" fontId="41" fillId="0" borderId="0" xfId="0" applyFont="1" applyFill="1"/>
    <xf numFmtId="0" fontId="79" fillId="0" borderId="0" xfId="0" applyFont="1" applyFill="1" applyAlignment="1">
      <alignment horizontal="left" vertical="center"/>
    </xf>
    <xf numFmtId="0" fontId="45" fillId="0" borderId="0" xfId="0" applyFont="1" applyFill="1"/>
    <xf numFmtId="0" fontId="46" fillId="0" borderId="0" xfId="0" applyFont="1" applyFill="1" applyAlignment="1">
      <alignment vertical="center"/>
    </xf>
    <xf numFmtId="14" fontId="46" fillId="0" borderId="0" xfId="0" applyNumberFormat="1" applyFont="1" applyFill="1" applyAlignment="1">
      <alignment horizontal="right" vertical="center"/>
    </xf>
    <xf numFmtId="0" fontId="46" fillId="0" borderId="0" xfId="0" applyFont="1" applyFill="1" applyAlignment="1">
      <alignment horizontal="right" vertical="center"/>
    </xf>
    <xf numFmtId="0" fontId="77" fillId="0" borderId="0" xfId="0" applyFont="1" applyFill="1" applyAlignment="1">
      <alignment horizontal="right" vertical="center"/>
    </xf>
    <xf numFmtId="0" fontId="44" fillId="0" borderId="0" xfId="0" applyFont="1" applyFill="1" applyAlignment="1">
      <alignment horizontal="right" vertical="center"/>
    </xf>
    <xf numFmtId="49" fontId="45" fillId="0" borderId="0" xfId="0" applyNumberFormat="1" applyFont="1" applyFill="1"/>
    <xf numFmtId="14" fontId="45" fillId="0" borderId="0" xfId="0" applyNumberFormat="1" applyFont="1" applyFill="1" applyAlignment="1">
      <alignment horizontal="right"/>
    </xf>
    <xf numFmtId="1" fontId="47" fillId="0" borderId="0" xfId="3" applyNumberFormat="1" applyFont="1" applyFill="1" applyAlignment="1">
      <alignment horizontal="right" vertical="center"/>
    </xf>
    <xf numFmtId="0" fontId="46" fillId="0" borderId="0" xfId="0" applyFont="1" applyFill="1" applyAlignment="1">
      <alignment horizontal="left" vertical="center"/>
    </xf>
    <xf numFmtId="14" fontId="45" fillId="0" borderId="0" xfId="0" applyNumberFormat="1" applyFont="1" applyFill="1" applyAlignment="1">
      <alignment horizontal="left"/>
    </xf>
    <xf numFmtId="1" fontId="48" fillId="0" borderId="0" xfId="0" applyNumberFormat="1" applyFont="1" applyFill="1" applyAlignment="1">
      <alignment horizontal="right" vertical="center"/>
    </xf>
    <xf numFmtId="49" fontId="76" fillId="0" borderId="0" xfId="0" applyNumberFormat="1" applyFont="1" applyFill="1"/>
    <xf numFmtId="14" fontId="76" fillId="0" borderId="0" xfId="0" applyNumberFormat="1" applyFont="1" applyFill="1" applyAlignment="1">
      <alignment horizontal="right"/>
    </xf>
    <xf numFmtId="1" fontId="78" fillId="0" borderId="0" xfId="3" applyNumberFormat="1" applyFont="1" applyFill="1" applyAlignment="1">
      <alignment horizontal="right" vertical="center"/>
    </xf>
    <xf numFmtId="14" fontId="76" fillId="0" borderId="0" xfId="0" applyNumberFormat="1" applyFont="1" applyFill="1" applyAlignment="1">
      <alignment horizontal="left" vertical="center"/>
    </xf>
    <xf numFmtId="0" fontId="41" fillId="0" borderId="0" xfId="0" applyFont="1" applyFill="1" applyAlignment="1">
      <alignment horizontal="left"/>
    </xf>
    <xf numFmtId="14" fontId="76" fillId="0" borderId="0" xfId="0" applyNumberFormat="1" applyFont="1" applyFill="1" applyAlignment="1">
      <alignment horizontal="right" vertical="center"/>
    </xf>
    <xf numFmtId="1" fontId="80" fillId="0" borderId="0" xfId="0" applyNumberFormat="1" applyFont="1" applyFill="1" applyAlignment="1">
      <alignment horizontal="right" vertical="center"/>
    </xf>
    <xf numFmtId="0" fontId="45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/>
    </xf>
    <xf numFmtId="49" fontId="64" fillId="0" borderId="0" xfId="0" applyNumberFormat="1" applyFont="1" applyAlignment="1">
      <alignment horizontal="center"/>
    </xf>
    <xf numFmtId="49" fontId="65" fillId="0" borderId="0" xfId="0" applyNumberFormat="1" applyFont="1" applyAlignment="1">
      <alignment horizontal="center"/>
    </xf>
    <xf numFmtId="49" fontId="65" fillId="0" borderId="3" xfId="0" applyNumberFormat="1" applyFont="1" applyBorder="1" applyAlignment="1">
      <alignment horizontal="center"/>
    </xf>
    <xf numFmtId="49" fontId="67" fillId="0" borderId="3" xfId="0" applyNumberFormat="1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3" xfId="0" applyFont="1" applyBorder="1" applyAlignment="1">
      <alignment horizontal="center"/>
    </xf>
    <xf numFmtId="0" fontId="77" fillId="0" borderId="1" xfId="0" applyFont="1" applyFill="1" applyBorder="1" applyAlignment="1">
      <alignment horizontal="center" vertical="center"/>
    </xf>
    <xf numFmtId="0" fontId="77" fillId="0" borderId="13" xfId="0" applyFont="1" applyFill="1" applyBorder="1" applyAlignment="1">
      <alignment horizontal="center" vertical="center"/>
    </xf>
    <xf numFmtId="0" fontId="77" fillId="0" borderId="14" xfId="0" applyFont="1" applyFill="1" applyBorder="1" applyAlignment="1">
      <alignment horizontal="center" vertical="center"/>
    </xf>
    <xf numFmtId="0" fontId="52" fillId="19" borderId="1" xfId="0" applyFont="1" applyFill="1" applyBorder="1" applyAlignment="1">
      <alignment horizontal="center" vertical="center"/>
    </xf>
    <xf numFmtId="0" fontId="52" fillId="19" borderId="13" xfId="0" applyFont="1" applyFill="1" applyBorder="1" applyAlignment="1">
      <alignment horizontal="center" vertical="center"/>
    </xf>
    <xf numFmtId="0" fontId="52" fillId="19" borderId="14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85" fillId="17" borderId="5" xfId="0" applyFont="1" applyFill="1" applyBorder="1" applyAlignment="1">
      <alignment horizontal="center" vertical="center"/>
    </xf>
    <xf numFmtId="0" fontId="85" fillId="17" borderId="7" xfId="0" applyFont="1" applyFill="1" applyBorder="1" applyAlignment="1">
      <alignment horizontal="center" vertical="center"/>
    </xf>
    <xf numFmtId="0" fontId="85" fillId="17" borderId="6" xfId="0" applyFont="1" applyFill="1" applyBorder="1" applyAlignment="1">
      <alignment horizontal="center" vertical="center"/>
    </xf>
    <xf numFmtId="0" fontId="85" fillId="17" borderId="8" xfId="0" applyFont="1" applyFill="1" applyBorder="1" applyAlignment="1">
      <alignment horizontal="center" vertical="center"/>
    </xf>
  </cellXfs>
  <cellStyles count="97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3 4" xfId="95"/>
    <cellStyle name="Normal 13 5" xfId="96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4" xfId="5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15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DAEBF1DC-92C7-4261-A912-ABA3ECFEE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904716F1-B24D-430B-AAD7-84B93FA82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B25E85E3-8AF3-4561-9EDF-E2B87FDD4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F600F352-8AEA-4F83-9246-A860196F8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DA73F1E0-A690-4343-AAA7-44727443C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B8EF3DBC-10D4-4F3F-B628-63029D090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41DD3686-693B-4621-B184-C9377C773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66F0ECC2-738C-4EA4-893F-A2B254DC5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DA2D1245-1193-43C1-A5ED-95DE0D09C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843AE064-2BB9-4400-A1CC-D55BFAE93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9E9CCAC4-2C9F-474A-A932-7926DAB0C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FF798CDB-05D0-44D7-A5D6-EC9AA2923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78CF7EBE-54EB-47C5-89EC-5CCC1619E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E279B463-90A1-4021-AE8B-0B94B8DE3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F64E9FC2-8B7D-4645-B21A-E5B3EA842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00A8512B-5EF2-4CFC-A7DB-5A6B6C5FA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476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18" name="WordArt 1">
          <a:extLst>
            <a:ext uri="{FF2B5EF4-FFF2-40B4-BE49-F238E27FC236}">
              <a16:creationId xmlns:a16="http://schemas.microsoft.com/office/drawing/2014/main" xmlns="" id="{CC79DF89-BF4B-4B3A-B5BB-6FFB87B67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19" name="WordArt 2">
          <a:extLst>
            <a:ext uri="{FF2B5EF4-FFF2-40B4-BE49-F238E27FC236}">
              <a16:creationId xmlns:a16="http://schemas.microsoft.com/office/drawing/2014/main" xmlns="" id="{F57E0764-31F9-4165-AA8E-C0015BBDC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0" name="WordArt 3">
          <a:extLst>
            <a:ext uri="{FF2B5EF4-FFF2-40B4-BE49-F238E27FC236}">
              <a16:creationId xmlns:a16="http://schemas.microsoft.com/office/drawing/2014/main" xmlns="" id="{FC33DCEC-2285-4D26-B835-8223DBB54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1" name="WordArt 4">
          <a:extLst>
            <a:ext uri="{FF2B5EF4-FFF2-40B4-BE49-F238E27FC236}">
              <a16:creationId xmlns:a16="http://schemas.microsoft.com/office/drawing/2014/main" xmlns="" id="{811FFD57-2B1A-47B4-8F48-49639B14D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2" name="WordArt 5">
          <a:extLst>
            <a:ext uri="{FF2B5EF4-FFF2-40B4-BE49-F238E27FC236}">
              <a16:creationId xmlns:a16="http://schemas.microsoft.com/office/drawing/2014/main" xmlns="" id="{55A963C9-EB85-43BC-97C3-503DD5B62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3" name="WordArt 6">
          <a:extLst>
            <a:ext uri="{FF2B5EF4-FFF2-40B4-BE49-F238E27FC236}">
              <a16:creationId xmlns:a16="http://schemas.microsoft.com/office/drawing/2014/main" xmlns="" id="{C4C030DD-76C5-435D-A928-E210A031C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4" name="WordArt 7">
          <a:extLst>
            <a:ext uri="{FF2B5EF4-FFF2-40B4-BE49-F238E27FC236}">
              <a16:creationId xmlns:a16="http://schemas.microsoft.com/office/drawing/2014/main" xmlns="" id="{3A2EC839-310B-498B-A60C-C624FF4C3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25" name="WordArt 8">
          <a:extLst>
            <a:ext uri="{FF2B5EF4-FFF2-40B4-BE49-F238E27FC236}">
              <a16:creationId xmlns:a16="http://schemas.microsoft.com/office/drawing/2014/main" xmlns="" id="{75D8B20A-A615-4813-8E0D-FD1EFC9448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52425" y="800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F3" sqref="F3"/>
    </sheetView>
  </sheetViews>
  <sheetFormatPr defaultRowHeight="12.75" x14ac:dyDescent="0.2"/>
  <cols>
    <col min="1" max="1" width="3.5703125" style="3" bestFit="1" customWidth="1"/>
    <col min="2" max="2" width="4.7109375" style="147" customWidth="1"/>
    <col min="3" max="3" width="7" style="147" bestFit="1" customWidth="1"/>
    <col min="4" max="4" width="26.28515625" style="3" bestFit="1" customWidth="1"/>
    <col min="5" max="5" width="27" style="3" bestFit="1" customWidth="1"/>
    <col min="6" max="7" width="7.5703125" style="12" bestFit="1" customWidth="1"/>
    <col min="8" max="8" width="8.28515625" style="14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9"/>
      <c r="B1" s="269" t="s">
        <v>59</v>
      </c>
      <c r="C1" s="269"/>
      <c r="D1" s="269"/>
      <c r="E1" s="269"/>
      <c r="F1" s="33"/>
      <c r="G1" s="34"/>
      <c r="H1" s="32"/>
      <c r="L1" s="19"/>
    </row>
    <row r="2" spans="1:12" s="10" customFormat="1" x14ac:dyDescent="0.2">
      <c r="A2" s="6"/>
      <c r="B2" s="7"/>
      <c r="C2" s="7"/>
      <c r="D2" s="8" t="s">
        <v>55</v>
      </c>
      <c r="E2" s="9" t="s">
        <v>56</v>
      </c>
      <c r="F2" s="35" t="s">
        <v>57</v>
      </c>
      <c r="G2" s="35" t="s">
        <v>58</v>
      </c>
      <c r="H2" s="8" t="s">
        <v>5</v>
      </c>
    </row>
    <row r="3" spans="1:12" x14ac:dyDescent="0.2">
      <c r="A3" s="2">
        <v>1</v>
      </c>
      <c r="B3" s="146">
        <v>204</v>
      </c>
      <c r="C3" s="146">
        <v>208</v>
      </c>
      <c r="D3" s="11" t="e">
        <f>IF(ISBLANK(B3),"",VLOOKUP(B3,#REF!,2,FALSE))</f>
        <v>#REF!</v>
      </c>
      <c r="E3" s="11" t="e">
        <f>IF(ISBLANK(C3),"",VLOOKUP(C3,#REF!,2,FALSE))</f>
        <v>#REF!</v>
      </c>
      <c r="F3" s="12" t="str">
        <f>IFERROR(VLOOKUP(D3,#REF!,3,0),"")</f>
        <v/>
      </c>
      <c r="G3" s="12" t="str">
        <f>IFERROR(VLOOKUP(E3,#REF!,3,0),"")</f>
        <v/>
      </c>
      <c r="H3" s="13" t="str">
        <f t="shared" ref="H3:H34" si="0">IF(SUM(F3:G3)&lt;=0,"",IFERROR(SUM(F3:G3,0),""))</f>
        <v/>
      </c>
    </row>
    <row r="4" spans="1:12" x14ac:dyDescent="0.2">
      <c r="A4" s="2">
        <v>2</v>
      </c>
      <c r="B4" s="146">
        <v>205</v>
      </c>
      <c r="C4" s="146">
        <v>209</v>
      </c>
      <c r="D4" s="11" t="e">
        <f>IF(ISBLANK(B4),"",VLOOKUP(B4,#REF!,2,FALSE))</f>
        <v>#REF!</v>
      </c>
      <c r="E4" s="11" t="e">
        <f>IF(ISBLANK(C4),"",VLOOKUP(C4,#REF!,2,FALSE))</f>
        <v>#REF!</v>
      </c>
      <c r="F4" s="12" t="str">
        <f>IFERROR(VLOOKUP(D4,#REF!,3,0),"")</f>
        <v/>
      </c>
      <c r="G4" s="12" t="str">
        <f>IFERROR(VLOOKUP(E4,#REF!,3,0),"")</f>
        <v/>
      </c>
      <c r="H4" s="13" t="str">
        <f t="shared" si="0"/>
        <v/>
      </c>
    </row>
    <row r="5" spans="1:12" x14ac:dyDescent="0.2">
      <c r="A5" s="2">
        <v>3</v>
      </c>
      <c r="B5" s="146">
        <v>206</v>
      </c>
      <c r="C5" s="146">
        <v>207</v>
      </c>
      <c r="D5" s="11" t="e">
        <f>IF(ISBLANK(B5),"",VLOOKUP(B5,#REF!,2,FALSE))</f>
        <v>#REF!</v>
      </c>
      <c r="E5" s="11" t="e">
        <f>IF(ISBLANK(C5),"",VLOOKUP(C5,#REF!,2,FALSE))</f>
        <v>#REF!</v>
      </c>
      <c r="F5" s="12" t="str">
        <f>IFERROR(VLOOKUP(D5,#REF!,3,0),"")</f>
        <v/>
      </c>
      <c r="G5" s="12" t="str">
        <f>IFERROR(VLOOKUP(E5,#REF!,3,0),"")</f>
        <v/>
      </c>
      <c r="H5" s="13" t="str">
        <f t="shared" si="0"/>
        <v/>
      </c>
    </row>
    <row r="6" spans="1:12" x14ac:dyDescent="0.2">
      <c r="A6" s="2">
        <v>4</v>
      </c>
      <c r="B6" s="146">
        <v>211</v>
      </c>
      <c r="C6" s="146">
        <v>218</v>
      </c>
      <c r="D6" s="11" t="e">
        <f>IF(ISBLANK(B6),"",VLOOKUP(B6,#REF!,2,FALSE))</f>
        <v>#REF!</v>
      </c>
      <c r="E6" s="11" t="e">
        <f>IF(ISBLANK(C6),"",VLOOKUP(C6,#REF!,2,FALSE))</f>
        <v>#REF!</v>
      </c>
      <c r="F6" s="12" t="str">
        <f>IFERROR(VLOOKUP(D6,#REF!,3,0),"")</f>
        <v/>
      </c>
      <c r="G6" s="12" t="str">
        <f>IFERROR(VLOOKUP(E6,#REF!,3,0),"")</f>
        <v/>
      </c>
      <c r="H6" s="13" t="str">
        <f t="shared" si="0"/>
        <v/>
      </c>
    </row>
    <row r="7" spans="1:12" x14ac:dyDescent="0.2">
      <c r="A7" s="2">
        <v>5</v>
      </c>
      <c r="B7" s="146">
        <v>214</v>
      </c>
      <c r="C7" s="146">
        <v>221</v>
      </c>
      <c r="D7" s="11" t="e">
        <f>IF(ISBLANK(B7),"",VLOOKUP(B7,#REF!,2,FALSE))</f>
        <v>#REF!</v>
      </c>
      <c r="E7" s="11" t="e">
        <f>IF(ISBLANK(C7),"",VLOOKUP(C7,#REF!,2,FALSE))</f>
        <v>#REF!</v>
      </c>
      <c r="F7" s="12" t="str">
        <f>IFERROR(VLOOKUP(D7,#REF!,3,0),"")</f>
        <v/>
      </c>
      <c r="G7" s="12" t="str">
        <f>IFERROR(VLOOKUP(E7,#REF!,3,0),"")</f>
        <v/>
      </c>
      <c r="H7" s="13" t="str">
        <f t="shared" si="0"/>
        <v/>
      </c>
    </row>
    <row r="8" spans="1:12" x14ac:dyDescent="0.2">
      <c r="A8" s="2">
        <v>6</v>
      </c>
      <c r="B8" s="146">
        <v>215</v>
      </c>
      <c r="C8" s="146">
        <v>217</v>
      </c>
      <c r="D8" s="11" t="e">
        <f>IF(ISBLANK(B8),"",VLOOKUP(B8,#REF!,2,FALSE))</f>
        <v>#REF!</v>
      </c>
      <c r="E8" s="11" t="e">
        <f>IF(ISBLANK(C8),"",VLOOKUP(C8,#REF!,2,FALSE))</f>
        <v>#REF!</v>
      </c>
      <c r="F8" s="12" t="str">
        <f>IFERROR(VLOOKUP(D8,#REF!,3,0),"")</f>
        <v/>
      </c>
      <c r="G8" s="12" t="str">
        <f>IFERROR(VLOOKUP(E8,#REF!,3,0),"")</f>
        <v/>
      </c>
      <c r="H8" s="13" t="str">
        <f t="shared" si="0"/>
        <v/>
      </c>
    </row>
    <row r="9" spans="1:12" x14ac:dyDescent="0.2">
      <c r="A9" s="2">
        <v>7</v>
      </c>
      <c r="B9" s="146">
        <v>216</v>
      </c>
      <c r="C9" s="146">
        <v>220</v>
      </c>
      <c r="D9" s="11" t="e">
        <f>IF(ISBLANK(B9),"",VLOOKUP(B9,#REF!,2,FALSE))</f>
        <v>#REF!</v>
      </c>
      <c r="E9" s="11" t="e">
        <f>IF(ISBLANK(C9),"",VLOOKUP(C9,#REF!,2,FALSE))</f>
        <v>#REF!</v>
      </c>
      <c r="F9" s="12" t="str">
        <f>IFERROR(VLOOKUP(D9,#REF!,3,0),"")</f>
        <v/>
      </c>
      <c r="G9" s="12" t="str">
        <f>IFERROR(VLOOKUP(E9,#REF!,3,0),"")</f>
        <v/>
      </c>
      <c r="H9" s="13" t="str">
        <f t="shared" si="0"/>
        <v/>
      </c>
    </row>
    <row r="10" spans="1:12" x14ac:dyDescent="0.2">
      <c r="A10" s="2">
        <v>8</v>
      </c>
      <c r="B10" s="146">
        <v>231</v>
      </c>
      <c r="C10" s="146">
        <v>219</v>
      </c>
      <c r="D10" s="11" t="e">
        <f>IF(ISBLANK(B10),"",VLOOKUP(B10,#REF!,2,FALSE))</f>
        <v>#REF!</v>
      </c>
      <c r="E10" s="11" t="e">
        <f>IF(ISBLANK(C10),"",VLOOKUP(C10,#REF!,2,FALSE))</f>
        <v>#REF!</v>
      </c>
      <c r="F10" s="12" t="str">
        <f>IFERROR(VLOOKUP(D10,#REF!,3,0),"")</f>
        <v/>
      </c>
      <c r="G10" s="12" t="str">
        <f>IFERROR(VLOOKUP(E10,#REF!,3,0),"")</f>
        <v/>
      </c>
      <c r="H10" s="13" t="str">
        <f t="shared" si="0"/>
        <v/>
      </c>
    </row>
    <row r="11" spans="1:12" x14ac:dyDescent="0.2">
      <c r="A11" s="2">
        <v>9</v>
      </c>
      <c r="B11" s="146">
        <v>222</v>
      </c>
      <c r="C11" s="146">
        <v>223</v>
      </c>
      <c r="D11" s="11" t="e">
        <f>IF(ISBLANK(B11),"",VLOOKUP(B11,#REF!,2,FALSE))</f>
        <v>#REF!</v>
      </c>
      <c r="E11" s="11" t="e">
        <f>IF(ISBLANK(C11),"",VLOOKUP(C11,#REF!,2,FALSE))</f>
        <v>#REF!</v>
      </c>
      <c r="F11" s="12" t="str">
        <f>IFERROR(VLOOKUP(D11,#REF!,3,0),"")</f>
        <v/>
      </c>
      <c r="G11" s="12" t="str">
        <f>IFERROR(VLOOKUP(E11,#REF!,3,0),"")</f>
        <v/>
      </c>
      <c r="H11" s="13" t="str">
        <f t="shared" si="0"/>
        <v/>
      </c>
    </row>
    <row r="12" spans="1:12" x14ac:dyDescent="0.2">
      <c r="A12" s="2">
        <v>10</v>
      </c>
      <c r="B12" s="146">
        <v>224</v>
      </c>
      <c r="C12" s="146">
        <v>225</v>
      </c>
      <c r="D12" s="11" t="e">
        <f>IF(ISBLANK(B12),"",VLOOKUP(B12,#REF!,2,FALSE))</f>
        <v>#REF!</v>
      </c>
      <c r="E12" s="11" t="e">
        <f>IF(ISBLANK(C12),"",VLOOKUP(C12,#REF!,2,FALSE))</f>
        <v>#REF!</v>
      </c>
      <c r="F12" s="12" t="str">
        <f>IFERROR(VLOOKUP(D12,#REF!,3,0),"")</f>
        <v/>
      </c>
      <c r="G12" s="12" t="str">
        <f>IFERROR(VLOOKUP(E12,#REF!,3,0),"")</f>
        <v/>
      </c>
      <c r="H12" s="13" t="str">
        <f t="shared" si="0"/>
        <v/>
      </c>
    </row>
    <row r="13" spans="1:12" x14ac:dyDescent="0.2">
      <c r="A13" s="2">
        <v>11</v>
      </c>
      <c r="B13" s="146">
        <v>226</v>
      </c>
      <c r="C13" s="146">
        <v>227</v>
      </c>
      <c r="D13" s="11" t="e">
        <f>IF(ISBLANK(B13),"",VLOOKUP(B13,#REF!,2,FALSE))</f>
        <v>#REF!</v>
      </c>
      <c r="E13" s="11" t="e">
        <f>IF(ISBLANK(C13),"",VLOOKUP(C13,#REF!,2,FALSE))</f>
        <v>#REF!</v>
      </c>
      <c r="F13" s="12" t="str">
        <f>IFERROR(VLOOKUP(D13,#REF!,3,0),"")</f>
        <v/>
      </c>
      <c r="G13" s="12" t="str">
        <f>IFERROR(VLOOKUP(E13,#REF!,3,0),"")</f>
        <v/>
      </c>
      <c r="H13" s="13" t="str">
        <f t="shared" si="0"/>
        <v/>
      </c>
    </row>
    <row r="14" spans="1:12" x14ac:dyDescent="0.2">
      <c r="A14" s="2">
        <v>12</v>
      </c>
      <c r="B14" s="146">
        <v>228</v>
      </c>
      <c r="C14" s="146">
        <v>229</v>
      </c>
      <c r="D14" s="11" t="e">
        <f>IF(ISBLANK(B14),"",VLOOKUP(B14,#REF!,2,FALSE))</f>
        <v>#REF!</v>
      </c>
      <c r="E14" s="11" t="e">
        <f>IF(ISBLANK(C14),"",VLOOKUP(C14,#REF!,2,FALSE))</f>
        <v>#REF!</v>
      </c>
      <c r="F14" s="12" t="str">
        <f>IFERROR(VLOOKUP(D14,#REF!,3,0),"")</f>
        <v/>
      </c>
      <c r="G14" s="12" t="str">
        <f>IFERROR(VLOOKUP(E14,#REF!,3,0),"")</f>
        <v/>
      </c>
      <c r="H14" s="13" t="str">
        <f t="shared" si="0"/>
        <v/>
      </c>
    </row>
    <row r="15" spans="1:12" x14ac:dyDescent="0.2">
      <c r="A15" s="2">
        <v>13</v>
      </c>
      <c r="B15" s="146">
        <v>232</v>
      </c>
      <c r="C15" s="146">
        <v>235</v>
      </c>
      <c r="D15" s="11" t="e">
        <f>IF(ISBLANK(B15),"",VLOOKUP(B15,#REF!,2,FALSE))</f>
        <v>#REF!</v>
      </c>
      <c r="E15" s="11" t="e">
        <f>IF(ISBLANK(C15),"",VLOOKUP(C15,#REF!,2,FALSE))</f>
        <v>#REF!</v>
      </c>
      <c r="F15" s="12" t="str">
        <f>IFERROR(VLOOKUP(D15,#REF!,3,0),"")</f>
        <v/>
      </c>
      <c r="G15" s="12" t="str">
        <f>IFERROR(VLOOKUP(E15,#REF!,3,0),"")</f>
        <v/>
      </c>
      <c r="H15" s="13" t="str">
        <f t="shared" si="0"/>
        <v/>
      </c>
    </row>
    <row r="16" spans="1:12" x14ac:dyDescent="0.2">
      <c r="A16" s="2">
        <v>14</v>
      </c>
      <c r="B16" s="146">
        <v>233</v>
      </c>
      <c r="C16" s="146">
        <v>234</v>
      </c>
      <c r="D16" s="11" t="e">
        <f>IF(ISBLANK(B16),"",VLOOKUP(B16,#REF!,2,FALSE))</f>
        <v>#REF!</v>
      </c>
      <c r="E16" s="11" t="e">
        <f>IF(ISBLANK(C16),"",VLOOKUP(C16,#REF!,2,FALSE))</f>
        <v>#REF!</v>
      </c>
      <c r="F16" s="12" t="str">
        <f>IFERROR(VLOOKUP(D16,#REF!,3,0),"")</f>
        <v/>
      </c>
      <c r="G16" s="12">
        <v>432</v>
      </c>
      <c r="H16" s="13">
        <f t="shared" si="0"/>
        <v>432</v>
      </c>
    </row>
    <row r="17" spans="1:8" x14ac:dyDescent="0.2">
      <c r="A17" s="2">
        <v>15</v>
      </c>
      <c r="B17" s="146">
        <v>236</v>
      </c>
      <c r="C17" s="146">
        <v>237</v>
      </c>
      <c r="D17" s="11" t="e">
        <f>IF(ISBLANK(B17),"",VLOOKUP(B17,#REF!,2,FALSE))</f>
        <v>#REF!</v>
      </c>
      <c r="E17" s="11" t="e">
        <f>IF(ISBLANK(C17),"",VLOOKUP(C17,#REF!,2,FALSE))</f>
        <v>#REF!</v>
      </c>
      <c r="F17" s="12" t="str">
        <f>IFERROR(VLOOKUP(D17,#REF!,3,0),"")</f>
        <v/>
      </c>
      <c r="G17" s="12" t="str">
        <f>IFERROR(VLOOKUP(E17,#REF!,3,0),"")</f>
        <v/>
      </c>
      <c r="H17" s="13" t="str">
        <f t="shared" si="0"/>
        <v/>
      </c>
    </row>
    <row r="18" spans="1:8" x14ac:dyDescent="0.2">
      <c r="A18" s="2">
        <v>16</v>
      </c>
      <c r="B18" s="146">
        <v>238</v>
      </c>
      <c r="C18" s="146">
        <v>203</v>
      </c>
      <c r="D18" s="11" t="e">
        <f>IF(ISBLANK(B18),"",VLOOKUP(B18,#REF!,2,FALSE))</f>
        <v>#REF!</v>
      </c>
      <c r="E18" s="11" t="e">
        <f>IF(ISBLANK(C18),"",VLOOKUP(C18,#REF!,2,FALSE))</f>
        <v>#REF!</v>
      </c>
      <c r="F18" s="12" t="str">
        <f>IFERROR(VLOOKUP(D18,#REF!,3,0),"")</f>
        <v/>
      </c>
      <c r="G18" s="12" t="str">
        <f>IFERROR(VLOOKUP(E18,#REF!,3,0),"")</f>
        <v/>
      </c>
      <c r="H18" s="13" t="str">
        <f t="shared" si="0"/>
        <v/>
      </c>
    </row>
    <row r="19" spans="1:8" x14ac:dyDescent="0.2">
      <c r="A19" s="2">
        <v>17</v>
      </c>
      <c r="B19" s="146">
        <v>243</v>
      </c>
      <c r="C19" s="146">
        <v>244</v>
      </c>
      <c r="D19" s="11" t="e">
        <f>IF(ISBLANK(B19),"",VLOOKUP(B19,#REF!,2,FALSE))</f>
        <v>#REF!</v>
      </c>
      <c r="E19" s="11" t="e">
        <f>IF(ISBLANK(C19),"",VLOOKUP(C19,#REF!,2,FALSE))</f>
        <v>#REF!</v>
      </c>
      <c r="F19" s="12" t="str">
        <f>IFERROR(VLOOKUP(D19,#REF!,3,0),"")</f>
        <v/>
      </c>
      <c r="G19" s="12" t="str">
        <f>IFERROR(VLOOKUP(E19,#REF!,3,0),"")</f>
        <v/>
      </c>
      <c r="H19" s="13" t="str">
        <f t="shared" si="0"/>
        <v/>
      </c>
    </row>
    <row r="20" spans="1:8" x14ac:dyDescent="0.2">
      <c r="A20" s="2">
        <v>18</v>
      </c>
      <c r="B20" s="146">
        <v>245</v>
      </c>
      <c r="C20" s="146">
        <v>247</v>
      </c>
      <c r="D20" s="11" t="e">
        <f>IF(ISBLANK(B20),"",VLOOKUP(B20,#REF!,2,FALSE))</f>
        <v>#REF!</v>
      </c>
      <c r="E20" s="11" t="e">
        <f>IF(ISBLANK(C20),"",VLOOKUP(C20,#REF!,2,FALSE))</f>
        <v>#REF!</v>
      </c>
      <c r="F20" s="12" t="str">
        <f>IFERROR(VLOOKUP(D20,#REF!,3,0),"")</f>
        <v/>
      </c>
      <c r="G20" s="12" t="str">
        <f>IFERROR(VLOOKUP(E20,#REF!,3,0),"")</f>
        <v/>
      </c>
      <c r="H20" s="13" t="str">
        <f t="shared" si="0"/>
        <v/>
      </c>
    </row>
    <row r="21" spans="1:8" x14ac:dyDescent="0.2">
      <c r="A21" s="2">
        <v>19</v>
      </c>
      <c r="B21" s="146">
        <v>248</v>
      </c>
      <c r="C21" s="146">
        <v>249</v>
      </c>
      <c r="D21" s="11" t="e">
        <f>IF(ISBLANK(B21),"",VLOOKUP(B21,#REF!,2,FALSE))</f>
        <v>#REF!</v>
      </c>
      <c r="E21" s="11" t="e">
        <f>IF(ISBLANK(C21),"",VLOOKUP(C21,#REF!,2,FALSE))</f>
        <v>#REF!</v>
      </c>
      <c r="F21" s="12" t="str">
        <f>IFERROR(VLOOKUP(D21,#REF!,3,0),"")</f>
        <v/>
      </c>
      <c r="G21" s="12" t="str">
        <f>IFERROR(VLOOKUP(E21,#REF!,3,0),"")</f>
        <v/>
      </c>
      <c r="H21" s="13" t="str">
        <f t="shared" si="0"/>
        <v/>
      </c>
    </row>
    <row r="22" spans="1:8" x14ac:dyDescent="0.2">
      <c r="A22" s="2">
        <v>20</v>
      </c>
      <c r="B22" s="146">
        <v>250</v>
      </c>
      <c r="C22" s="146">
        <v>251</v>
      </c>
      <c r="D22" s="11" t="e">
        <f>IF(ISBLANK(B22),"",VLOOKUP(B22,#REF!,2,FALSE))</f>
        <v>#REF!</v>
      </c>
      <c r="E22" s="11" t="e">
        <f>IF(ISBLANK(C22),"",VLOOKUP(C22,#REF!,2,FALSE))</f>
        <v>#REF!</v>
      </c>
      <c r="F22" s="12" t="str">
        <f>IFERROR(VLOOKUP(D22,#REF!,3,0),"")</f>
        <v/>
      </c>
      <c r="G22" s="12" t="str">
        <f>IFERROR(VLOOKUP(E22,#REF!,3,0),"")</f>
        <v/>
      </c>
      <c r="H22" s="13" t="str">
        <f t="shared" si="0"/>
        <v/>
      </c>
    </row>
    <row r="23" spans="1:8" x14ac:dyDescent="0.2">
      <c r="A23" s="2">
        <v>21</v>
      </c>
      <c r="B23" s="146">
        <v>252</v>
      </c>
      <c r="C23" s="146">
        <v>255</v>
      </c>
      <c r="D23" s="11" t="e">
        <f>IF(ISBLANK(B23),"",VLOOKUP(B23,#REF!,2,FALSE))</f>
        <v>#REF!</v>
      </c>
      <c r="E23" s="11" t="e">
        <f>IF(ISBLANK(C23),"",VLOOKUP(C23,#REF!,2,FALSE))</f>
        <v>#REF!</v>
      </c>
      <c r="F23" s="12" t="str">
        <f>IFERROR(VLOOKUP(D23,#REF!,3,0),"")</f>
        <v/>
      </c>
      <c r="G23" s="12" t="str">
        <f>IFERROR(VLOOKUP(E23,#REF!,3,0),"")</f>
        <v/>
      </c>
      <c r="H23" s="13" t="str">
        <f t="shared" si="0"/>
        <v/>
      </c>
    </row>
    <row r="24" spans="1:8" x14ac:dyDescent="0.2">
      <c r="A24" s="2">
        <v>22</v>
      </c>
      <c r="B24" s="146">
        <v>253</v>
      </c>
      <c r="C24" s="146">
        <v>254</v>
      </c>
      <c r="D24" s="11" t="e">
        <f>IF(ISBLANK(B24),"",VLOOKUP(B24,#REF!,2,FALSE))</f>
        <v>#REF!</v>
      </c>
      <c r="E24" s="11" t="e">
        <f>IF(ISBLANK(C24),"",VLOOKUP(C24,#REF!,2,FALSE))</f>
        <v>#REF!</v>
      </c>
      <c r="F24" s="12" t="str">
        <f>IFERROR(VLOOKUP(D24,#REF!,3,0),"")</f>
        <v/>
      </c>
      <c r="G24" s="12" t="str">
        <f>IFERROR(VLOOKUP(E24,#REF!,3,0),"")</f>
        <v/>
      </c>
      <c r="H24" s="13" t="str">
        <f t="shared" si="0"/>
        <v/>
      </c>
    </row>
    <row r="25" spans="1:8" x14ac:dyDescent="0.2">
      <c r="A25" s="2">
        <v>23</v>
      </c>
      <c r="B25" s="146">
        <v>210</v>
      </c>
      <c r="C25" s="146">
        <v>263</v>
      </c>
      <c r="D25" s="11" t="e">
        <f>IF(ISBLANK(B25),"",VLOOKUP(B25,#REF!,2,FALSE))</f>
        <v>#REF!</v>
      </c>
      <c r="E25" s="11" t="e">
        <f>IF(ISBLANK(C25),"",VLOOKUP(C25,#REF!,2,FALSE))</f>
        <v>#REF!</v>
      </c>
      <c r="F25" s="12" t="str">
        <f>IFERROR(VLOOKUP(D25,#REF!,3,0),"")</f>
        <v/>
      </c>
      <c r="G25" s="12" t="str">
        <f>IFERROR(VLOOKUP(E25,#REF!,3,0),"")</f>
        <v/>
      </c>
      <c r="H25" s="13" t="str">
        <f t="shared" si="0"/>
        <v/>
      </c>
    </row>
    <row r="26" spans="1:8" x14ac:dyDescent="0.2">
      <c r="A26" s="2">
        <v>24</v>
      </c>
      <c r="B26" s="146">
        <v>268</v>
      </c>
      <c r="C26" s="146">
        <v>269</v>
      </c>
      <c r="D26" s="11" t="e">
        <f>IF(ISBLANK(B26),"",VLOOKUP(B26,#REF!,2,FALSE))</f>
        <v>#REF!</v>
      </c>
      <c r="E26" s="11" t="e">
        <f>IF(ISBLANK(C26),"",VLOOKUP(C26,#REF!,2,FALSE))</f>
        <v>#REF!</v>
      </c>
      <c r="F26" s="12" t="str">
        <f>IFERROR(VLOOKUP(D26,#REF!,3,0),"")</f>
        <v/>
      </c>
      <c r="G26" s="12" t="str">
        <f>IFERROR(VLOOKUP(E26,#REF!,3,0),"")</f>
        <v/>
      </c>
      <c r="H26" s="13" t="str">
        <f t="shared" si="0"/>
        <v/>
      </c>
    </row>
    <row r="27" spans="1:8" x14ac:dyDescent="0.2">
      <c r="A27" s="2">
        <v>25</v>
      </c>
      <c r="B27" s="146">
        <v>270</v>
      </c>
      <c r="C27" s="146">
        <v>271</v>
      </c>
      <c r="D27" s="11" t="e">
        <f>IF(ISBLANK(B27),"",VLOOKUP(B27,#REF!,2,FALSE))</f>
        <v>#REF!</v>
      </c>
      <c r="E27" s="11" t="e">
        <f>IF(ISBLANK(C27),"",VLOOKUP(C27,#REF!,2,FALSE))</f>
        <v>#REF!</v>
      </c>
      <c r="F27" s="12" t="str">
        <f>IFERROR(VLOOKUP(D27,#REF!,3,0),"")</f>
        <v/>
      </c>
      <c r="G27" s="12" t="str">
        <f>IFERROR(VLOOKUP(E27,#REF!,3,0),"")</f>
        <v/>
      </c>
      <c r="H27" s="13" t="str">
        <f t="shared" si="0"/>
        <v/>
      </c>
    </row>
    <row r="28" spans="1:8" x14ac:dyDescent="0.2">
      <c r="A28" s="2">
        <v>26</v>
      </c>
      <c r="B28" s="146">
        <v>265</v>
      </c>
      <c r="C28" s="146">
        <v>266</v>
      </c>
      <c r="D28" s="11" t="e">
        <f>IF(ISBLANK(B28),"",VLOOKUP(B28,#REF!,2,FALSE))</f>
        <v>#REF!</v>
      </c>
      <c r="E28" s="11" t="e">
        <f>IF(ISBLANK(C28),"",VLOOKUP(C28,#REF!,2,FALSE))</f>
        <v>#REF!</v>
      </c>
      <c r="F28" s="12" t="str">
        <f>IFERROR(VLOOKUP(D28,#REF!,3,0),"")</f>
        <v/>
      </c>
      <c r="G28" s="12" t="str">
        <f>IFERROR(VLOOKUP(E28,#REF!,3,0),"")</f>
        <v/>
      </c>
      <c r="H28" s="13" t="str">
        <f t="shared" si="0"/>
        <v/>
      </c>
    </row>
    <row r="29" spans="1:8" x14ac:dyDescent="0.2">
      <c r="A29" s="2">
        <v>27</v>
      </c>
      <c r="B29" s="146">
        <v>275</v>
      </c>
      <c r="C29" s="146">
        <v>277</v>
      </c>
      <c r="D29" s="11" t="e">
        <f>IF(ISBLANK(B29),"",VLOOKUP(B29,#REF!,2,FALSE))</f>
        <v>#REF!</v>
      </c>
      <c r="E29" s="11" t="e">
        <f>IF(ISBLANK(C29),"",VLOOKUP(C29,#REF!,2,FALSE))</f>
        <v>#REF!</v>
      </c>
      <c r="F29" s="12" t="str">
        <f>IFERROR(VLOOKUP(D29,#REF!,3,0),"")</f>
        <v/>
      </c>
      <c r="G29" s="12" t="str">
        <f>IFERROR(VLOOKUP(E29,#REF!,3,0),"")</f>
        <v/>
      </c>
      <c r="H29" s="13" t="str">
        <f t="shared" si="0"/>
        <v/>
      </c>
    </row>
    <row r="30" spans="1:8" x14ac:dyDescent="0.2">
      <c r="A30" s="2">
        <v>28</v>
      </c>
      <c r="B30" s="146">
        <v>273</v>
      </c>
      <c r="C30" s="146">
        <v>274</v>
      </c>
      <c r="D30" s="11" t="e">
        <f>IF(ISBLANK(B30),"",VLOOKUP(B30,#REF!,2,FALSE))</f>
        <v>#REF!</v>
      </c>
      <c r="E30" s="11" t="e">
        <f>IF(ISBLANK(C30),"",VLOOKUP(C30,#REF!,2,FALSE))</f>
        <v>#REF!</v>
      </c>
      <c r="F30" s="12" t="str">
        <f>IFERROR(VLOOKUP(D30,#REF!,3,0),"")</f>
        <v/>
      </c>
      <c r="G30" s="12" t="str">
        <f>IFERROR(VLOOKUP(E30,#REF!,3,0),"")</f>
        <v/>
      </c>
      <c r="H30" s="13" t="str">
        <f t="shared" si="0"/>
        <v/>
      </c>
    </row>
    <row r="31" spans="1:8" x14ac:dyDescent="0.2">
      <c r="A31" s="2">
        <v>29</v>
      </c>
      <c r="B31" s="146">
        <v>324</v>
      </c>
      <c r="C31" s="146">
        <v>276</v>
      </c>
      <c r="D31" s="11" t="e">
        <f>IF(ISBLANK(B31),"",VLOOKUP(B31,#REF!,2,FALSE))</f>
        <v>#REF!</v>
      </c>
      <c r="E31" s="11" t="e">
        <f>IF(ISBLANK(C31),"",VLOOKUP(C31,#REF!,2,FALSE))</f>
        <v>#REF!</v>
      </c>
      <c r="F31" s="12" t="str">
        <f>IFERROR(VLOOKUP(D31,#REF!,3,0),"")</f>
        <v/>
      </c>
      <c r="G31" s="12" t="str">
        <f>IFERROR(VLOOKUP(E31,#REF!,3,0),"")</f>
        <v/>
      </c>
      <c r="H31" s="13" t="str">
        <f t="shared" si="0"/>
        <v/>
      </c>
    </row>
    <row r="32" spans="1:8" x14ac:dyDescent="0.2">
      <c r="A32" s="2">
        <v>30</v>
      </c>
      <c r="B32" s="146">
        <v>290</v>
      </c>
      <c r="C32" s="146">
        <v>291</v>
      </c>
      <c r="D32" s="11" t="e">
        <f>IF(ISBLANK(B32),"",VLOOKUP(B32,#REF!,2,FALSE))</f>
        <v>#REF!</v>
      </c>
      <c r="E32" s="11" t="e">
        <f>IF(ISBLANK(C32),"",VLOOKUP(C32,#REF!,2,FALSE))</f>
        <v>#REF!</v>
      </c>
      <c r="F32" s="12" t="str">
        <f>IFERROR(VLOOKUP(D32,#REF!,3,0),"")</f>
        <v/>
      </c>
      <c r="G32" s="12" t="str">
        <f>IFERROR(VLOOKUP(E32,#REF!,3,0),"")</f>
        <v/>
      </c>
      <c r="H32" s="13" t="str">
        <f t="shared" si="0"/>
        <v/>
      </c>
    </row>
    <row r="33" spans="1:8" x14ac:dyDescent="0.2">
      <c r="A33" s="2">
        <v>31</v>
      </c>
      <c r="B33" s="146">
        <v>292</v>
      </c>
      <c r="C33" s="146">
        <v>293</v>
      </c>
      <c r="D33" s="11" t="e">
        <f>IF(ISBLANK(B33),"",VLOOKUP(B33,#REF!,2,FALSE))</f>
        <v>#REF!</v>
      </c>
      <c r="E33" s="11" t="e">
        <f>IF(ISBLANK(C33),"",VLOOKUP(C33,#REF!,2,FALSE))</f>
        <v>#REF!</v>
      </c>
      <c r="F33" s="12" t="str">
        <f>IFERROR(VLOOKUP(D33,#REF!,3,0),"")</f>
        <v/>
      </c>
      <c r="G33" s="12" t="str">
        <f>IFERROR(VLOOKUP(E33,#REF!,3,0),"")</f>
        <v/>
      </c>
      <c r="H33" s="13" t="str">
        <f t="shared" si="0"/>
        <v/>
      </c>
    </row>
    <row r="34" spans="1:8" x14ac:dyDescent="0.2">
      <c r="A34" s="2">
        <v>32</v>
      </c>
      <c r="B34" s="146">
        <v>212</v>
      </c>
      <c r="C34" s="146">
        <v>262</v>
      </c>
      <c r="D34" s="11" t="e">
        <f>IF(ISBLANK(B34),"",VLOOKUP(B34,#REF!,2,FALSE))</f>
        <v>#REF!</v>
      </c>
      <c r="E34" s="11" t="e">
        <f>IF(ISBLANK(C34),"",VLOOKUP(C34,#REF!,2,FALSE))</f>
        <v>#REF!</v>
      </c>
      <c r="F34" s="12" t="str">
        <f>IFERROR(VLOOKUP(D34,#REF!,3,0),"")</f>
        <v/>
      </c>
      <c r="G34" s="12" t="str">
        <f>IFERROR(VLOOKUP(E34,#REF!,3,0),"")</f>
        <v/>
      </c>
      <c r="H34" s="13" t="str">
        <f t="shared" si="0"/>
        <v/>
      </c>
    </row>
    <row r="35" spans="1:8" x14ac:dyDescent="0.2">
      <c r="A35" s="2">
        <v>33</v>
      </c>
      <c r="B35" s="146">
        <v>202</v>
      </c>
      <c r="C35" s="146">
        <v>213</v>
      </c>
      <c r="D35" s="11" t="e">
        <f>IF(ISBLANK(B35),"",VLOOKUP(B35,#REF!,2,FALSE))</f>
        <v>#REF!</v>
      </c>
      <c r="E35" s="11" t="e">
        <f>IF(ISBLANK(C35),"",VLOOKUP(C35,#REF!,2,FALSE))</f>
        <v>#REF!</v>
      </c>
      <c r="F35" s="12" t="str">
        <f>IFERROR(VLOOKUP(D35,#REF!,3,0),"")</f>
        <v/>
      </c>
      <c r="G35" s="12" t="str">
        <f>IFERROR(VLOOKUP(E35,#REF!,3,0),"")</f>
        <v/>
      </c>
      <c r="H35" s="13" t="str">
        <f t="shared" ref="H35:H57" si="1">IF(SUM(F35:G35)&lt;=0,"",IFERROR(SUM(F35:G35,0),""))</f>
        <v/>
      </c>
    </row>
    <row r="36" spans="1:8" x14ac:dyDescent="0.2">
      <c r="A36" s="2">
        <v>34</v>
      </c>
      <c r="B36" s="146">
        <v>294</v>
      </c>
      <c r="C36" s="146">
        <v>311</v>
      </c>
      <c r="D36" s="11" t="e">
        <f>IF(ISBLANK(B36),"",VLOOKUP(B36,#REF!,2,FALSE))</f>
        <v>#REF!</v>
      </c>
      <c r="E36" s="11" t="e">
        <f>IF(ISBLANK(C36),"",VLOOKUP(C36,#REF!,2,FALSE))</f>
        <v>#REF!</v>
      </c>
      <c r="F36" s="12" t="str">
        <f>IFERROR(VLOOKUP(D36,#REF!,3,0),"")</f>
        <v/>
      </c>
      <c r="G36" s="12" t="str">
        <f>IFERROR(VLOOKUP(E36,#REF!,3,0),"")</f>
        <v/>
      </c>
      <c r="H36" s="13" t="str">
        <f t="shared" si="1"/>
        <v/>
      </c>
    </row>
    <row r="37" spans="1:8" x14ac:dyDescent="0.2">
      <c r="A37" s="2">
        <v>35</v>
      </c>
      <c r="B37" s="146">
        <v>295</v>
      </c>
      <c r="C37" s="146">
        <v>297</v>
      </c>
      <c r="D37" s="11" t="e">
        <f>IF(ISBLANK(B37),"",VLOOKUP(B37,#REF!,2,FALSE))</f>
        <v>#REF!</v>
      </c>
      <c r="E37" s="11" t="e">
        <f>IF(ISBLANK(C37),"",VLOOKUP(C37,#REF!,2,FALSE))</f>
        <v>#REF!</v>
      </c>
      <c r="F37" s="12" t="str">
        <f>IFERROR(VLOOKUP(D37,#REF!,3,0),"")</f>
        <v/>
      </c>
      <c r="G37" s="12" t="str">
        <f>IFERROR(VLOOKUP(E37,#REF!,3,0),"")</f>
        <v/>
      </c>
      <c r="H37" s="13" t="str">
        <f t="shared" si="1"/>
        <v/>
      </c>
    </row>
    <row r="38" spans="1:8" x14ac:dyDescent="0.2">
      <c r="A38" s="2">
        <v>36</v>
      </c>
      <c r="B38" s="146">
        <v>298</v>
      </c>
      <c r="C38" s="146">
        <v>299</v>
      </c>
      <c r="D38" s="11" t="e">
        <f>IF(ISBLANK(B38),"",VLOOKUP(B38,#REF!,2,FALSE))</f>
        <v>#REF!</v>
      </c>
      <c r="E38" s="11" t="e">
        <f>IF(ISBLANK(C38),"",VLOOKUP(C38,#REF!,2,FALSE))</f>
        <v>#REF!</v>
      </c>
      <c r="F38" s="12" t="str">
        <f>IFERROR(VLOOKUP(D38,#REF!,3,0),"")</f>
        <v/>
      </c>
      <c r="G38" s="12" t="str">
        <f>IFERROR(VLOOKUP(E38,#REF!,3,0),"")</f>
        <v/>
      </c>
      <c r="H38" s="13" t="str">
        <f t="shared" si="1"/>
        <v/>
      </c>
    </row>
    <row r="39" spans="1:8" x14ac:dyDescent="0.2">
      <c r="A39" s="2">
        <v>37</v>
      </c>
      <c r="B39" s="146">
        <v>300</v>
      </c>
      <c r="C39" s="146">
        <v>301</v>
      </c>
      <c r="D39" s="11" t="e">
        <f>IF(ISBLANK(B39),"",VLOOKUP(B39,#REF!,2,FALSE))</f>
        <v>#REF!</v>
      </c>
      <c r="E39" s="11" t="e">
        <f>IF(ISBLANK(C39),"",VLOOKUP(C39,#REF!,2,FALSE))</f>
        <v>#REF!</v>
      </c>
      <c r="F39" s="12" t="str">
        <f>IFERROR(VLOOKUP(D39,#REF!,3,0),"")</f>
        <v/>
      </c>
      <c r="G39" s="12" t="str">
        <f>IFERROR(VLOOKUP(E39,#REF!,3,0),"")</f>
        <v/>
      </c>
      <c r="H39" s="13" t="str">
        <f t="shared" si="1"/>
        <v/>
      </c>
    </row>
    <row r="40" spans="1:8" x14ac:dyDescent="0.2">
      <c r="A40" s="2">
        <v>38</v>
      </c>
      <c r="B40" s="146">
        <v>302</v>
      </c>
      <c r="C40" s="146">
        <v>304</v>
      </c>
      <c r="D40" s="11" t="e">
        <f>IF(ISBLANK(B40),"",VLOOKUP(B40,#REF!,2,FALSE))</f>
        <v>#REF!</v>
      </c>
      <c r="E40" s="11" t="e">
        <f>IF(ISBLANK(C40),"",VLOOKUP(C40,#REF!,2,FALSE))</f>
        <v>#REF!</v>
      </c>
      <c r="F40" s="12" t="str">
        <f>IFERROR(VLOOKUP(D40,#REF!,3,0),"")</f>
        <v/>
      </c>
      <c r="G40" s="12" t="str">
        <f>IFERROR(VLOOKUP(E40,#REF!,3,0),"")</f>
        <v/>
      </c>
      <c r="H40" s="13" t="str">
        <f t="shared" si="1"/>
        <v/>
      </c>
    </row>
    <row r="41" spans="1:8" x14ac:dyDescent="0.2">
      <c r="A41" s="2">
        <v>39</v>
      </c>
      <c r="B41" s="146">
        <v>303</v>
      </c>
      <c r="C41" s="146">
        <v>326</v>
      </c>
      <c r="D41" s="11" t="e">
        <f>IF(ISBLANK(B41),"",VLOOKUP(B41,#REF!,2,FALSE))</f>
        <v>#REF!</v>
      </c>
      <c r="E41" s="11" t="e">
        <f>IF(ISBLANK(C41),"",VLOOKUP(C41,#REF!,2,FALSE))</f>
        <v>#REF!</v>
      </c>
      <c r="F41" s="12" t="str">
        <f>IFERROR(VLOOKUP(D41,#REF!,3,0),"")</f>
        <v/>
      </c>
      <c r="G41" s="12" t="str">
        <f>IFERROR(VLOOKUP(E41,#REF!,3,0),"")</f>
        <v/>
      </c>
      <c r="H41" s="13" t="str">
        <f t="shared" si="1"/>
        <v/>
      </c>
    </row>
    <row r="42" spans="1:8" x14ac:dyDescent="0.2">
      <c r="A42" s="2">
        <v>40</v>
      </c>
      <c r="B42" s="146">
        <v>305</v>
      </c>
      <c r="C42" s="146">
        <v>306</v>
      </c>
      <c r="D42" s="11" t="e">
        <f>IF(ISBLANK(B42),"",VLOOKUP(B42,#REF!,2,FALSE))</f>
        <v>#REF!</v>
      </c>
      <c r="E42" s="11" t="e">
        <f>IF(ISBLANK(C42),"",VLOOKUP(C42,#REF!,2,FALSE))</f>
        <v>#REF!</v>
      </c>
      <c r="F42" s="12" t="str">
        <f>IFERROR(VLOOKUP(D42,#REF!,3,0),"")</f>
        <v/>
      </c>
      <c r="G42" s="12" t="str">
        <f>IFERROR(VLOOKUP(E42,#REF!,3,0),"")</f>
        <v/>
      </c>
      <c r="H42" s="13" t="str">
        <f t="shared" si="1"/>
        <v/>
      </c>
    </row>
    <row r="43" spans="1:8" x14ac:dyDescent="0.2">
      <c r="A43" s="2">
        <v>41</v>
      </c>
      <c r="B43" s="146">
        <v>309</v>
      </c>
      <c r="C43" s="146">
        <v>310</v>
      </c>
      <c r="D43" s="11" t="e">
        <f>IF(ISBLANK(B43),"",VLOOKUP(B43,#REF!,2,FALSE))</f>
        <v>#REF!</v>
      </c>
      <c r="E43" s="11" t="e">
        <f>IF(ISBLANK(C43),"",VLOOKUP(C43,#REF!,2,FALSE))</f>
        <v>#REF!</v>
      </c>
      <c r="F43" s="12" t="str">
        <f>IFERROR(VLOOKUP(D43,#REF!,3,0),"")</f>
        <v/>
      </c>
      <c r="G43" s="12" t="str">
        <f>IFERROR(VLOOKUP(E43,#REF!,3,0),"")</f>
        <v/>
      </c>
      <c r="H43" s="13" t="str">
        <f t="shared" si="1"/>
        <v/>
      </c>
    </row>
    <row r="44" spans="1:8" x14ac:dyDescent="0.2">
      <c r="A44" s="2">
        <v>42</v>
      </c>
      <c r="B44" s="146">
        <v>296</v>
      </c>
      <c r="C44" s="146">
        <v>308</v>
      </c>
      <c r="D44" s="11" t="e">
        <f>IF(ISBLANK(B44),"",VLOOKUP(B44,#REF!,2,FALSE))</f>
        <v>#REF!</v>
      </c>
      <c r="E44" s="11" t="e">
        <f>IF(ISBLANK(C44),"",VLOOKUP(C44,#REF!,2,FALSE))</f>
        <v>#REF!</v>
      </c>
      <c r="F44" s="12" t="str">
        <f>IFERROR(VLOOKUP(D44,#REF!,3,0),"")</f>
        <v/>
      </c>
      <c r="G44" s="12" t="str">
        <f>IFERROR(VLOOKUP(E44,#REF!,3,0),"")</f>
        <v/>
      </c>
      <c r="H44" s="13" t="str">
        <f t="shared" si="1"/>
        <v/>
      </c>
    </row>
    <row r="45" spans="1:8" x14ac:dyDescent="0.2">
      <c r="A45" s="2">
        <v>43</v>
      </c>
      <c r="B45" s="146">
        <v>307</v>
      </c>
      <c r="C45" s="146">
        <v>201</v>
      </c>
      <c r="D45" s="11" t="e">
        <f>IF(ISBLANK(B45),"",VLOOKUP(B45,#REF!,2,FALSE))</f>
        <v>#REF!</v>
      </c>
      <c r="E45" s="11" t="e">
        <f>IF(ISBLANK(C45),"",VLOOKUP(C45,#REF!,2,FALSE))</f>
        <v>#REF!</v>
      </c>
      <c r="F45" s="12" t="str">
        <f>IFERROR(VLOOKUP(D45,#REF!,3,0),"")</f>
        <v/>
      </c>
      <c r="G45" s="12" t="str">
        <f>IFERROR(VLOOKUP(E45,#REF!,3,0),"")</f>
        <v/>
      </c>
      <c r="H45" s="13" t="str">
        <f t="shared" si="1"/>
        <v/>
      </c>
    </row>
    <row r="46" spans="1:8" x14ac:dyDescent="0.2">
      <c r="A46" s="2">
        <v>44</v>
      </c>
      <c r="B46" s="146">
        <v>312</v>
      </c>
      <c r="C46" s="146">
        <v>314</v>
      </c>
      <c r="D46" s="11" t="e">
        <f>IF(ISBLANK(B46),"",VLOOKUP(B46,#REF!,2,FALSE))</f>
        <v>#REF!</v>
      </c>
      <c r="E46" s="11" t="e">
        <f>IF(ISBLANK(C46),"",VLOOKUP(C46,#REF!,2,FALSE))</f>
        <v>#REF!</v>
      </c>
      <c r="F46" s="12" t="str">
        <f>IFERROR(VLOOKUP(D46,#REF!,3,0),"")</f>
        <v/>
      </c>
      <c r="G46" s="12" t="str">
        <f>IFERROR(VLOOKUP(E46,#REF!,3,0),"")</f>
        <v/>
      </c>
      <c r="H46" s="13" t="str">
        <f t="shared" si="1"/>
        <v/>
      </c>
    </row>
    <row r="47" spans="1:8" x14ac:dyDescent="0.2">
      <c r="A47" s="2">
        <v>45</v>
      </c>
      <c r="B47" s="146">
        <v>284</v>
      </c>
      <c r="C47" s="146">
        <v>285</v>
      </c>
      <c r="D47" s="11" t="e">
        <f>IF(ISBLANK(B47),"",VLOOKUP(B47,#REF!,2,FALSE))</f>
        <v>#REF!</v>
      </c>
      <c r="E47" s="11" t="e">
        <f>IF(ISBLANK(C47),"",VLOOKUP(C47,#REF!,2,FALSE))</f>
        <v>#REF!</v>
      </c>
      <c r="F47" s="12" t="str">
        <f>IFERROR(VLOOKUP(D47,#REF!,3,0),"")</f>
        <v/>
      </c>
      <c r="G47" s="12" t="str">
        <f>IFERROR(VLOOKUP(E47,#REF!,3,0),"")</f>
        <v/>
      </c>
      <c r="H47" s="13" t="str">
        <f t="shared" si="1"/>
        <v/>
      </c>
    </row>
    <row r="48" spans="1:8" x14ac:dyDescent="0.2">
      <c r="A48" s="2">
        <v>46</v>
      </c>
      <c r="B48" s="146">
        <v>313</v>
      </c>
      <c r="C48" s="146">
        <v>316</v>
      </c>
      <c r="D48" s="11" t="e">
        <f>IF(ISBLANK(B48),"",VLOOKUP(B48,#REF!,2,FALSE))</f>
        <v>#REF!</v>
      </c>
      <c r="E48" s="11" t="e">
        <f>IF(ISBLANK(C48),"",VLOOKUP(C48,#REF!,2,FALSE))</f>
        <v>#REF!</v>
      </c>
      <c r="F48" s="12" t="str">
        <f>IFERROR(VLOOKUP(D48,#REF!,3,0),"")</f>
        <v/>
      </c>
      <c r="G48" s="12" t="str">
        <f>IFERROR(VLOOKUP(E48,#REF!,3,0),"")</f>
        <v/>
      </c>
      <c r="H48" s="13" t="str">
        <f t="shared" si="1"/>
        <v/>
      </c>
    </row>
    <row r="49" spans="1:8" x14ac:dyDescent="0.2">
      <c r="A49" s="2">
        <v>47</v>
      </c>
      <c r="B49" s="146">
        <v>320</v>
      </c>
      <c r="C49" s="146">
        <v>323</v>
      </c>
      <c r="D49" s="11" t="e">
        <f>IF(ISBLANK(B49),"",VLOOKUP(B49,#REF!,2,FALSE))</f>
        <v>#REF!</v>
      </c>
      <c r="E49" s="11" t="e">
        <f>IF(ISBLANK(C49),"",VLOOKUP(C49,#REF!,2,FALSE))</f>
        <v>#REF!</v>
      </c>
      <c r="F49" s="12" t="str">
        <f>IFERROR(VLOOKUP(D49,#REF!,3,0),"")</f>
        <v/>
      </c>
      <c r="G49" s="12" t="str">
        <f>IFERROR(VLOOKUP(E49,#REF!,3,0),"")</f>
        <v/>
      </c>
      <c r="H49" s="13" t="str">
        <f t="shared" si="1"/>
        <v/>
      </c>
    </row>
    <row r="50" spans="1:8" x14ac:dyDescent="0.2">
      <c r="A50" s="2">
        <v>48</v>
      </c>
      <c r="B50" s="146">
        <v>264</v>
      </c>
      <c r="C50" s="146">
        <v>325</v>
      </c>
      <c r="D50" s="11" t="e">
        <f>IF(ISBLANK(B50),"",VLOOKUP(B50,#REF!,2,FALSE))</f>
        <v>#REF!</v>
      </c>
      <c r="E50" s="11" t="e">
        <f>IF(ISBLANK(C50),"",VLOOKUP(C50,#REF!,2,FALSE))</f>
        <v>#REF!</v>
      </c>
      <c r="F50" s="12" t="str">
        <f>IFERROR(VLOOKUP(D50,#REF!,3,0),"")</f>
        <v/>
      </c>
      <c r="G50" s="12" t="str">
        <f>IFERROR(VLOOKUP(E50,#REF!,3,0),"")</f>
        <v/>
      </c>
      <c r="H50" s="13" t="str">
        <f t="shared" si="1"/>
        <v/>
      </c>
    </row>
    <row r="51" spans="1:8" x14ac:dyDescent="0.2">
      <c r="A51" s="2">
        <v>49</v>
      </c>
      <c r="B51" s="146">
        <v>282</v>
      </c>
      <c r="C51" s="146">
        <v>283</v>
      </c>
      <c r="D51" s="11" t="e">
        <f>IF(ISBLANK(B51),"",VLOOKUP(B51,#REF!,2,FALSE))</f>
        <v>#REF!</v>
      </c>
      <c r="E51" s="11" t="e">
        <f>IF(ISBLANK(C51),"",VLOOKUP(C51,#REF!,2,FALSE))</f>
        <v>#REF!</v>
      </c>
      <c r="F51" s="12" t="str">
        <f>IFERROR(VLOOKUP(D51,#REF!,3,0),"")</f>
        <v/>
      </c>
      <c r="G51" s="12" t="str">
        <f>IFERROR(VLOOKUP(E51,#REF!,3,0),"")</f>
        <v/>
      </c>
      <c r="H51" s="13" t="str">
        <f t="shared" si="1"/>
        <v/>
      </c>
    </row>
    <row r="52" spans="1:8" x14ac:dyDescent="0.2">
      <c r="A52" s="2">
        <v>50</v>
      </c>
      <c r="B52" s="146">
        <v>287</v>
      </c>
      <c r="C52" s="146">
        <v>289</v>
      </c>
      <c r="D52" s="11" t="e">
        <f>IF(ISBLANK(B52),"",VLOOKUP(B52,#REF!,2,FALSE))</f>
        <v>#REF!</v>
      </c>
      <c r="E52" s="11" t="e">
        <f>IF(ISBLANK(C52),"",VLOOKUP(C52,#REF!,2,FALSE))</f>
        <v>#REF!</v>
      </c>
      <c r="F52" s="12" t="str">
        <f>IFERROR(VLOOKUP(D52,#REF!,3,0),"")</f>
        <v/>
      </c>
      <c r="G52" s="12" t="str">
        <f>IFERROR(VLOOKUP(E52,#REF!,3,0),"")</f>
        <v/>
      </c>
      <c r="H52" s="13" t="str">
        <f t="shared" si="1"/>
        <v/>
      </c>
    </row>
    <row r="53" spans="1:8" x14ac:dyDescent="0.2">
      <c r="A53" s="2">
        <v>51</v>
      </c>
      <c r="B53" s="146">
        <v>286</v>
      </c>
      <c r="C53" s="146">
        <v>288</v>
      </c>
      <c r="D53" s="11" t="e">
        <f>IF(ISBLANK(B53),"",VLOOKUP(B53,#REF!,2,FALSE))</f>
        <v>#REF!</v>
      </c>
      <c r="E53" s="11" t="e">
        <f>IF(ISBLANK(C53),"",VLOOKUP(C53,#REF!,2,FALSE))</f>
        <v>#REF!</v>
      </c>
      <c r="F53" s="12" t="str">
        <f>IFERROR(VLOOKUP(D53,#REF!,3,0),"")</f>
        <v/>
      </c>
      <c r="G53" s="12" t="str">
        <f>IFERROR(VLOOKUP(E53,#REF!,3,0),"")</f>
        <v/>
      </c>
      <c r="H53" s="13" t="str">
        <f t="shared" si="1"/>
        <v/>
      </c>
    </row>
    <row r="54" spans="1:8" x14ac:dyDescent="0.2">
      <c r="A54" s="2">
        <v>52</v>
      </c>
      <c r="B54" s="146">
        <v>278</v>
      </c>
      <c r="C54" s="146">
        <v>329</v>
      </c>
      <c r="D54" s="11" t="e">
        <f>IF(ISBLANK(B54),"",VLOOKUP(B54,#REF!,2,FALSE))</f>
        <v>#REF!</v>
      </c>
      <c r="E54" s="11" t="e">
        <f>IF(ISBLANK(C54),"",VLOOKUP(C54,#REF!,2,FALSE))</f>
        <v>#REF!</v>
      </c>
      <c r="F54" s="12" t="str">
        <f>IFERROR(VLOOKUP(D54,#REF!,3,0),"")</f>
        <v/>
      </c>
      <c r="G54" s="12" t="str">
        <f>IFERROR(VLOOKUP(E54,#REF!,3,0),"")</f>
        <v/>
      </c>
      <c r="H54" s="13" t="str">
        <f t="shared" si="1"/>
        <v/>
      </c>
    </row>
    <row r="55" spans="1:8" x14ac:dyDescent="0.2">
      <c r="A55" s="2">
        <v>53</v>
      </c>
      <c r="B55" s="146">
        <v>327</v>
      </c>
      <c r="C55" s="146">
        <v>333</v>
      </c>
      <c r="D55" s="11" t="e">
        <f>IF(ISBLANK(B55),"",VLOOKUP(B55,#REF!,2,FALSE))</f>
        <v>#REF!</v>
      </c>
      <c r="E55" s="11" t="e">
        <f>IF(ISBLANK(C55),"",VLOOKUP(C55,#REF!,2,FALSE))</f>
        <v>#REF!</v>
      </c>
      <c r="F55" s="12" t="str">
        <f>IFERROR(VLOOKUP(D55,#REF!,3,0),"")</f>
        <v/>
      </c>
      <c r="G55" s="12" t="str">
        <f>IFERROR(VLOOKUP(E55,#REF!,3,0),"")</f>
        <v/>
      </c>
      <c r="H55" s="13" t="str">
        <f t="shared" si="1"/>
        <v/>
      </c>
    </row>
    <row r="56" spans="1:8" x14ac:dyDescent="0.2">
      <c r="A56" s="2">
        <v>54</v>
      </c>
      <c r="B56" s="146">
        <v>328</v>
      </c>
      <c r="C56" s="146">
        <v>335</v>
      </c>
      <c r="D56" s="11" t="e">
        <f>IF(ISBLANK(B56),"",VLOOKUP(B56,#REF!,2,FALSE))</f>
        <v>#REF!</v>
      </c>
      <c r="E56" s="11" t="e">
        <f>IF(ISBLANK(C56),"",VLOOKUP(C56,#REF!,2,FALSE))</f>
        <v>#REF!</v>
      </c>
      <c r="F56" s="12" t="str">
        <f>IFERROR(VLOOKUP(D56,#REF!,3,0),"")</f>
        <v/>
      </c>
      <c r="G56" s="12" t="str">
        <f>IFERROR(VLOOKUP(E56,#REF!,3,0),"")</f>
        <v/>
      </c>
      <c r="H56" s="13" t="str">
        <f t="shared" si="1"/>
        <v/>
      </c>
    </row>
    <row r="57" spans="1:8" x14ac:dyDescent="0.2">
      <c r="A57" s="2">
        <v>55</v>
      </c>
      <c r="B57" s="146">
        <v>330</v>
      </c>
      <c r="C57" s="146">
        <v>331</v>
      </c>
      <c r="D57" s="11" t="e">
        <f>IF(ISBLANK(B57),"",VLOOKUP(B57,#REF!,2,FALSE))</f>
        <v>#REF!</v>
      </c>
      <c r="E57" s="11" t="e">
        <f>IF(ISBLANK(C57),"",VLOOKUP(C57,#REF!,2,FALSE))</f>
        <v>#REF!</v>
      </c>
      <c r="F57" s="12" t="str">
        <f>IFERROR(VLOOKUP(D57,#REF!,3,0),"")</f>
        <v/>
      </c>
      <c r="G57" s="12" t="str">
        <f>IFERROR(VLOOKUP(E57,#REF!,3,0),"")</f>
        <v/>
      </c>
      <c r="H57" s="13" t="str">
        <f t="shared" si="1"/>
        <v/>
      </c>
    </row>
    <row r="58" spans="1:8" x14ac:dyDescent="0.2">
      <c r="A58" s="2">
        <v>56</v>
      </c>
      <c r="B58" s="146">
        <v>332</v>
      </c>
      <c r="C58" s="146">
        <v>334</v>
      </c>
      <c r="D58" s="11" t="e">
        <f>IF(ISBLANK(B58),"",VLOOKUP(B58,#REF!,2,FALSE))</f>
        <v>#REF!</v>
      </c>
      <c r="E58" s="11" t="e">
        <f>IF(ISBLANK(C58),"",VLOOKUP(C58,#REF!,2,FALSE))</f>
        <v>#REF!</v>
      </c>
      <c r="F58" s="12" t="str">
        <f>IFERROR(VLOOKUP(D58,#REF!,3,0),"")</f>
        <v/>
      </c>
      <c r="G58" s="12" t="str">
        <f>IFERROR(VLOOKUP(E58,#REF!,3,0),"")</f>
        <v/>
      </c>
      <c r="H58" s="13" t="str">
        <f t="shared" ref="H58:H63" si="2">IF(SUM(F58:G58)&lt;=0,"",IFERROR(SUM(F58:G58,0),""))</f>
        <v/>
      </c>
    </row>
    <row r="59" spans="1:8" x14ac:dyDescent="0.2">
      <c r="A59" s="19">
        <v>57</v>
      </c>
      <c r="B59" s="146">
        <v>336</v>
      </c>
      <c r="C59" s="146">
        <v>337</v>
      </c>
      <c r="D59" s="11" t="e">
        <f>IF(ISBLANK(B59),"",VLOOKUP(B59,#REF!,2,FALSE))</f>
        <v>#REF!</v>
      </c>
      <c r="E59" s="11" t="e">
        <f>IF(ISBLANK(C59),"",VLOOKUP(C59,#REF!,2,FALSE))</f>
        <v>#REF!</v>
      </c>
      <c r="F59" s="12" t="str">
        <f>IFERROR(VLOOKUP(D59,#REF!,3,0),"")</f>
        <v/>
      </c>
      <c r="G59" s="12" t="str">
        <f>IFERROR(VLOOKUP(E59,#REF!,3,0),"")</f>
        <v/>
      </c>
      <c r="H59" s="13" t="str">
        <f t="shared" si="2"/>
        <v/>
      </c>
    </row>
    <row r="60" spans="1:8" x14ac:dyDescent="0.2">
      <c r="A60" s="19">
        <v>58</v>
      </c>
      <c r="B60" s="146">
        <v>318</v>
      </c>
      <c r="C60" s="146">
        <v>338</v>
      </c>
      <c r="D60" s="11" t="e">
        <f>IF(ISBLANK(B60),"",VLOOKUP(B60,#REF!,2,FALSE))</f>
        <v>#REF!</v>
      </c>
      <c r="E60" s="11" t="e">
        <f>IF(ISBLANK(C60),"",VLOOKUP(C60,#REF!,2,FALSE))</f>
        <v>#REF!</v>
      </c>
      <c r="F60" s="12" t="str">
        <f>IFERROR(VLOOKUP(D60,#REF!,3,0),"")</f>
        <v/>
      </c>
      <c r="G60" s="12" t="str">
        <f>IFERROR(VLOOKUP(E60,#REF!,3,0),"")</f>
        <v/>
      </c>
      <c r="H60" s="13" t="str">
        <f t="shared" si="2"/>
        <v/>
      </c>
    </row>
    <row r="61" spans="1:8" x14ac:dyDescent="0.2">
      <c r="A61" s="19">
        <v>59</v>
      </c>
      <c r="B61" s="146">
        <v>230</v>
      </c>
      <c r="C61" s="146">
        <v>242</v>
      </c>
      <c r="D61" s="11" t="e">
        <f>IF(ISBLANK(B61),"",VLOOKUP(B61,#REF!,2,FALSE))</f>
        <v>#REF!</v>
      </c>
      <c r="E61" s="11" t="e">
        <f>IF(ISBLANK(C61),"",VLOOKUP(C61,#REF!,2,FALSE))</f>
        <v>#REF!</v>
      </c>
      <c r="F61" s="12" t="str">
        <f>IFERROR(VLOOKUP(D61,#REF!,3,0),"")</f>
        <v/>
      </c>
      <c r="G61" s="12" t="str">
        <f>IFERROR(VLOOKUP(E61,#REF!,3,0),"")</f>
        <v/>
      </c>
      <c r="H61" s="13" t="str">
        <f t="shared" si="2"/>
        <v/>
      </c>
    </row>
    <row r="62" spans="1:8" x14ac:dyDescent="0.2">
      <c r="A62" s="19">
        <v>60</v>
      </c>
      <c r="B62" s="146">
        <v>239</v>
      </c>
      <c r="C62" s="146">
        <v>241</v>
      </c>
      <c r="D62" s="11" t="e">
        <f>IF(ISBLANK(B62),"",VLOOKUP(B62,#REF!,2,FALSE))</f>
        <v>#REF!</v>
      </c>
      <c r="E62" s="11" t="e">
        <f>IF(ISBLANK(C62),"",VLOOKUP(C62,#REF!,2,FALSE))</f>
        <v>#REF!</v>
      </c>
      <c r="F62" s="12" t="str">
        <f>IFERROR(VLOOKUP(D62,#REF!,3,0),"")</f>
        <v/>
      </c>
      <c r="G62" s="12" t="str">
        <f>IFERROR(VLOOKUP(E62,#REF!,3,0),"")</f>
        <v/>
      </c>
      <c r="H62" s="13" t="str">
        <f t="shared" si="2"/>
        <v/>
      </c>
    </row>
    <row r="63" spans="1:8" x14ac:dyDescent="0.2">
      <c r="A63" s="19">
        <v>61</v>
      </c>
      <c r="B63" s="146">
        <v>240</v>
      </c>
      <c r="C63" s="146">
        <v>322</v>
      </c>
      <c r="D63" s="11" t="e">
        <f>IF(ISBLANK(B63),"",VLOOKUP(B63,#REF!,2,FALSE))</f>
        <v>#REF!</v>
      </c>
      <c r="E63" s="11" t="e">
        <f>IF(ISBLANK(C63),"",VLOOKUP(C63,#REF!,2,FALSE))</f>
        <v>#REF!</v>
      </c>
      <c r="F63" s="12" t="str">
        <f>IFERROR(VLOOKUP(D63,#REF!,3,0),"")</f>
        <v/>
      </c>
      <c r="G63" s="12" t="str">
        <f>IFERROR(VLOOKUP(E63,#REF!,3,0),"")</f>
        <v/>
      </c>
      <c r="H63" s="13" t="str">
        <f t="shared" si="2"/>
        <v/>
      </c>
    </row>
    <row r="64" spans="1:8" x14ac:dyDescent="0.2">
      <c r="A64" s="2">
        <v>62</v>
      </c>
      <c r="B64" s="146">
        <v>256</v>
      </c>
      <c r="C64" s="146">
        <v>258</v>
      </c>
      <c r="D64" s="11" t="e">
        <f>IF(ISBLANK(B64),"",VLOOKUP(B64,#REF!,2,FALSE))</f>
        <v>#REF!</v>
      </c>
      <c r="E64" s="11" t="e">
        <f>IF(ISBLANK(C64),"",VLOOKUP(C64,#REF!,2,FALSE))</f>
        <v>#REF!</v>
      </c>
      <c r="F64" s="12" t="str">
        <f>IFERROR(VLOOKUP(D64,#REF!,3,0),"")</f>
        <v/>
      </c>
      <c r="G64" s="12" t="str">
        <f>IFERROR(VLOOKUP(E64,#REF!,3,0),"")</f>
        <v/>
      </c>
      <c r="H64" s="13" t="str">
        <f t="shared" ref="H64:H86" si="3">IF(SUM(F64:G64)&lt;=0,"",IFERROR(SUM(F64:G64,0),""))</f>
        <v/>
      </c>
    </row>
    <row r="65" spans="1:8" x14ac:dyDescent="0.2">
      <c r="A65" s="2">
        <v>63</v>
      </c>
      <c r="B65" s="146">
        <v>259</v>
      </c>
      <c r="C65" s="146">
        <v>260</v>
      </c>
      <c r="D65" s="11" t="e">
        <f>IF(ISBLANK(B65),"",VLOOKUP(B65,#REF!,2,FALSE))</f>
        <v>#REF!</v>
      </c>
      <c r="E65" s="11" t="e">
        <f>IF(ISBLANK(C65),"",VLOOKUP(C65,#REF!,2,FALSE))</f>
        <v>#REF!</v>
      </c>
      <c r="F65" s="12" t="str">
        <f>IFERROR(VLOOKUP(D65,#REF!,3,0),"")</f>
        <v/>
      </c>
      <c r="G65" s="12" t="str">
        <f>IFERROR(VLOOKUP(E65,#REF!,3,0),"")</f>
        <v/>
      </c>
      <c r="H65" s="13" t="str">
        <f t="shared" si="3"/>
        <v/>
      </c>
    </row>
    <row r="66" spans="1:8" x14ac:dyDescent="0.2">
      <c r="A66" s="2">
        <v>64</v>
      </c>
      <c r="B66" s="146"/>
      <c r="C66" s="146"/>
      <c r="D66" s="11" t="str">
        <f>IF(ISBLANK(B66),"",VLOOKUP(B66,#REF!,2,FALSE))</f>
        <v/>
      </c>
      <c r="E66" s="11" t="str">
        <f>IF(ISBLANK(C66),"",VLOOKUP(C66,#REF!,2,FALSE))</f>
        <v/>
      </c>
      <c r="F66" s="12" t="str">
        <f>IFERROR(VLOOKUP(D66,#REF!,3,0),"")</f>
        <v/>
      </c>
      <c r="G66" s="12" t="str">
        <f>IFERROR(VLOOKUP(E66,#REF!,3,0),"")</f>
        <v/>
      </c>
      <c r="H66" s="13" t="str">
        <f t="shared" si="3"/>
        <v/>
      </c>
    </row>
    <row r="67" spans="1:8" x14ac:dyDescent="0.2">
      <c r="A67" s="2">
        <v>65</v>
      </c>
      <c r="B67" s="146"/>
      <c r="C67" s="146"/>
      <c r="D67" s="11" t="str">
        <f>IF(ISBLANK(B67),"",VLOOKUP(B67,#REF!,2,FALSE))</f>
        <v/>
      </c>
      <c r="E67" s="11" t="str">
        <f>IF(ISBLANK(C67),"",VLOOKUP(C67,#REF!,2,FALSE))</f>
        <v/>
      </c>
      <c r="F67" s="12" t="str">
        <f>IFERROR(VLOOKUP(D67,#REF!,3,0),"")</f>
        <v/>
      </c>
      <c r="G67" s="12" t="str">
        <f>IFERROR(VLOOKUP(E67,#REF!,3,0),"")</f>
        <v/>
      </c>
      <c r="H67" s="13" t="str">
        <f t="shared" si="3"/>
        <v/>
      </c>
    </row>
    <row r="68" spans="1:8" x14ac:dyDescent="0.2">
      <c r="A68" s="2">
        <v>66</v>
      </c>
      <c r="B68" s="146"/>
      <c r="C68" s="146"/>
      <c r="D68" s="11" t="str">
        <f>IF(ISBLANK(B68),"",VLOOKUP(B68,#REF!,2,FALSE))</f>
        <v/>
      </c>
      <c r="E68" s="11" t="str">
        <f>IF(ISBLANK(C68),"",VLOOKUP(C68,#REF!,2,FALSE))</f>
        <v/>
      </c>
      <c r="F68" s="12" t="str">
        <f>IFERROR(VLOOKUP(D68,#REF!,3,0),"")</f>
        <v/>
      </c>
      <c r="G68" s="12" t="str">
        <f>IFERROR(VLOOKUP(E68,#REF!,3,0),"")</f>
        <v/>
      </c>
      <c r="H68" s="13" t="str">
        <f t="shared" si="3"/>
        <v/>
      </c>
    </row>
    <row r="69" spans="1:8" x14ac:dyDescent="0.2">
      <c r="A69" s="2">
        <v>67</v>
      </c>
      <c r="B69" s="146"/>
      <c r="C69" s="146"/>
      <c r="D69" s="11" t="str">
        <f>IF(ISBLANK(B69),"",VLOOKUP(B69,#REF!,2,FALSE))</f>
        <v/>
      </c>
      <c r="E69" s="11" t="str">
        <f>IF(ISBLANK(C69),"",VLOOKUP(C69,#REF!,2,FALSE))</f>
        <v/>
      </c>
      <c r="F69" s="12" t="str">
        <f>IFERROR(VLOOKUP(D69,#REF!,3,0),"")</f>
        <v/>
      </c>
      <c r="G69" s="12" t="str">
        <f>IFERROR(VLOOKUP(E69,#REF!,3,0),"")</f>
        <v/>
      </c>
      <c r="H69" s="13" t="str">
        <f t="shared" si="3"/>
        <v/>
      </c>
    </row>
    <row r="70" spans="1:8" x14ac:dyDescent="0.2">
      <c r="A70" s="2">
        <v>68</v>
      </c>
      <c r="B70" s="146"/>
      <c r="C70" s="146"/>
      <c r="D70" s="11" t="str">
        <f>IF(ISBLANK(B70),"",VLOOKUP(B70,#REF!,2,FALSE))</f>
        <v/>
      </c>
      <c r="E70" s="11" t="str">
        <f>IF(ISBLANK(C70),"",VLOOKUP(C70,#REF!,2,FALSE))</f>
        <v/>
      </c>
      <c r="F70" s="12" t="str">
        <f>IFERROR(VLOOKUP(D70,#REF!,3,0),"")</f>
        <v/>
      </c>
      <c r="G70" s="12" t="str">
        <f>IFERROR(VLOOKUP(E70,#REF!,3,0),"")</f>
        <v/>
      </c>
      <c r="H70" s="13" t="str">
        <f t="shared" si="3"/>
        <v/>
      </c>
    </row>
    <row r="71" spans="1:8" x14ac:dyDescent="0.2">
      <c r="A71" s="2">
        <v>69</v>
      </c>
      <c r="B71" s="146"/>
      <c r="C71" s="146"/>
      <c r="D71" s="11" t="str">
        <f>IF(ISBLANK(B71),"",VLOOKUP(B71,#REF!,2,FALSE))</f>
        <v/>
      </c>
      <c r="E71" s="11" t="str">
        <f>IF(ISBLANK(C71),"",VLOOKUP(C71,#REF!,2,FALSE))</f>
        <v/>
      </c>
      <c r="F71" s="12" t="str">
        <f>IFERROR(VLOOKUP(D71,#REF!,3,0),"")</f>
        <v/>
      </c>
      <c r="G71" s="12" t="str">
        <f>IFERROR(VLOOKUP(E71,#REF!,3,0),"")</f>
        <v/>
      </c>
      <c r="H71" s="13" t="str">
        <f t="shared" si="3"/>
        <v/>
      </c>
    </row>
    <row r="72" spans="1:8" x14ac:dyDescent="0.2">
      <c r="A72" s="2">
        <v>70</v>
      </c>
      <c r="B72" s="146"/>
      <c r="C72" s="146"/>
      <c r="D72" s="11" t="str">
        <f>IF(ISBLANK(B72),"",VLOOKUP(B72,#REF!,2,FALSE))</f>
        <v/>
      </c>
      <c r="E72" s="11" t="str">
        <f>IF(ISBLANK(C72),"",VLOOKUP(C72,#REF!,2,FALSE))</f>
        <v/>
      </c>
      <c r="F72" s="12" t="str">
        <f>IFERROR(VLOOKUP(D72,#REF!,3,0),"")</f>
        <v/>
      </c>
      <c r="G72" s="12" t="str">
        <f>IFERROR(VLOOKUP(E72,#REF!,3,0),"")</f>
        <v/>
      </c>
      <c r="H72" s="13" t="str">
        <f t="shared" si="3"/>
        <v/>
      </c>
    </row>
    <row r="73" spans="1:8" x14ac:dyDescent="0.2">
      <c r="A73" s="2">
        <v>71</v>
      </c>
      <c r="B73" s="146"/>
      <c r="C73" s="146"/>
      <c r="D73" s="11" t="str">
        <f>IF(ISBLANK(B73),"",VLOOKUP(B73,#REF!,2,FALSE))</f>
        <v/>
      </c>
      <c r="E73" s="11" t="str">
        <f>IF(ISBLANK(C73),"",VLOOKUP(C73,#REF!,2,FALSE))</f>
        <v/>
      </c>
      <c r="F73" s="12" t="str">
        <f>IFERROR(VLOOKUP(D73,#REF!,3,0),"")</f>
        <v/>
      </c>
      <c r="G73" s="12" t="str">
        <f>IFERROR(VLOOKUP(E73,#REF!,3,0),"")</f>
        <v/>
      </c>
      <c r="H73" s="13" t="str">
        <f t="shared" si="3"/>
        <v/>
      </c>
    </row>
    <row r="74" spans="1:8" x14ac:dyDescent="0.2">
      <c r="A74" s="2">
        <v>72</v>
      </c>
      <c r="B74" s="146"/>
      <c r="C74" s="146"/>
      <c r="D74" s="11" t="str">
        <f>IF(ISBLANK(B74),"",VLOOKUP(B74,#REF!,2,FALSE))</f>
        <v/>
      </c>
      <c r="E74" s="11" t="str">
        <f>IF(ISBLANK(C74),"",VLOOKUP(C74,#REF!,2,FALSE))</f>
        <v/>
      </c>
      <c r="F74" s="12" t="str">
        <f>IFERROR(VLOOKUP(D74,#REF!,3,0),"")</f>
        <v/>
      </c>
      <c r="G74" s="12" t="str">
        <f>IFERROR(VLOOKUP(E74,#REF!,3,0),"")</f>
        <v/>
      </c>
      <c r="H74" s="13" t="str">
        <f t="shared" si="3"/>
        <v/>
      </c>
    </row>
    <row r="75" spans="1:8" x14ac:dyDescent="0.2">
      <c r="A75" s="2">
        <v>73</v>
      </c>
      <c r="B75" s="146"/>
      <c r="C75" s="146"/>
      <c r="D75" s="11" t="str">
        <f>IF(ISBLANK(B75),"",VLOOKUP(B75,#REF!,2,FALSE))</f>
        <v/>
      </c>
      <c r="E75" s="11" t="str">
        <f>IF(ISBLANK(C75),"",VLOOKUP(C75,#REF!,2,FALSE))</f>
        <v/>
      </c>
      <c r="F75" s="12" t="str">
        <f>IFERROR(VLOOKUP(D75,#REF!,3,0),"")</f>
        <v/>
      </c>
      <c r="G75" s="12" t="str">
        <f>IFERROR(VLOOKUP(E75,#REF!,3,0),"")</f>
        <v/>
      </c>
      <c r="H75" s="13" t="str">
        <f t="shared" si="3"/>
        <v/>
      </c>
    </row>
    <row r="76" spans="1:8" x14ac:dyDescent="0.2">
      <c r="A76" s="2">
        <v>74</v>
      </c>
      <c r="B76" s="146"/>
      <c r="C76" s="146"/>
      <c r="D76" s="11" t="str">
        <f>IF(ISBLANK(B76),"",VLOOKUP(B76,#REF!,2,FALSE))</f>
        <v/>
      </c>
      <c r="E76" s="11" t="str">
        <f>IF(ISBLANK(C76),"",VLOOKUP(C76,#REF!,2,FALSE))</f>
        <v/>
      </c>
      <c r="F76" s="12" t="str">
        <f>IFERROR(VLOOKUP(D76,#REF!,3,0),"")</f>
        <v/>
      </c>
      <c r="G76" s="12" t="str">
        <f>IFERROR(VLOOKUP(E76,#REF!,3,0),"")</f>
        <v/>
      </c>
      <c r="H76" s="13" t="str">
        <f t="shared" si="3"/>
        <v/>
      </c>
    </row>
    <row r="77" spans="1:8" x14ac:dyDescent="0.2">
      <c r="A77" s="2">
        <v>75</v>
      </c>
      <c r="B77" s="146"/>
      <c r="C77" s="146"/>
      <c r="D77" s="11" t="str">
        <f>IF(ISBLANK(B77),"",VLOOKUP(B77,#REF!,2,FALSE))</f>
        <v/>
      </c>
      <c r="E77" s="11" t="str">
        <f>IF(ISBLANK(C77),"",VLOOKUP(C77,#REF!,2,FALSE))</f>
        <v/>
      </c>
      <c r="F77" s="12" t="str">
        <f>IFERROR(VLOOKUP(D77,#REF!,3,0),"")</f>
        <v/>
      </c>
      <c r="G77" s="12" t="str">
        <f>IFERROR(VLOOKUP(E77,#REF!,3,0),"")</f>
        <v/>
      </c>
      <c r="H77" s="13" t="str">
        <f t="shared" si="3"/>
        <v/>
      </c>
    </row>
    <row r="78" spans="1:8" x14ac:dyDescent="0.2">
      <c r="A78" s="2">
        <v>76</v>
      </c>
      <c r="B78" s="146"/>
      <c r="C78" s="146"/>
      <c r="D78" s="11" t="str">
        <f>IF(ISBLANK(B78),"",VLOOKUP(B78,#REF!,2,FALSE))</f>
        <v/>
      </c>
      <c r="E78" s="11" t="str">
        <f>IF(ISBLANK(C78),"",VLOOKUP(C78,#REF!,2,FALSE))</f>
        <v/>
      </c>
      <c r="F78" s="12" t="str">
        <f>IFERROR(VLOOKUP(D78,#REF!,3,0),"")</f>
        <v/>
      </c>
      <c r="G78" s="12" t="str">
        <f>IFERROR(VLOOKUP(E78,#REF!,3,0),"")</f>
        <v/>
      </c>
      <c r="H78" s="13" t="str">
        <f t="shared" si="3"/>
        <v/>
      </c>
    </row>
    <row r="79" spans="1:8" x14ac:dyDescent="0.2">
      <c r="A79" s="2">
        <v>77</v>
      </c>
      <c r="B79" s="146"/>
      <c r="C79" s="146"/>
      <c r="D79" s="11" t="str">
        <f>IF(ISBLANK(B79),"",VLOOKUP(B79,#REF!,2,FALSE))</f>
        <v/>
      </c>
      <c r="E79" s="11" t="str">
        <f>IF(ISBLANK(C79),"",VLOOKUP(C79,#REF!,2,FALSE))</f>
        <v/>
      </c>
      <c r="F79" s="12" t="str">
        <f>IFERROR(VLOOKUP(D79,#REF!,3,0),"")</f>
        <v/>
      </c>
      <c r="G79" s="12" t="str">
        <f>IFERROR(VLOOKUP(E79,#REF!,3,0),"")</f>
        <v/>
      </c>
      <c r="H79" s="13" t="str">
        <f t="shared" si="3"/>
        <v/>
      </c>
    </row>
    <row r="80" spans="1:8" x14ac:dyDescent="0.2">
      <c r="A80" s="2">
        <v>78</v>
      </c>
      <c r="B80" s="146"/>
      <c r="C80" s="146"/>
      <c r="D80" s="11" t="str">
        <f>IF(ISBLANK(B80),"",VLOOKUP(B80,#REF!,2,FALSE))</f>
        <v/>
      </c>
      <c r="E80" s="11" t="str">
        <f>IF(ISBLANK(C80),"",VLOOKUP(C80,#REF!,2,FALSE))</f>
        <v/>
      </c>
      <c r="F80" s="12" t="str">
        <f>IFERROR(VLOOKUP(D80,#REF!,3,0),"")</f>
        <v/>
      </c>
      <c r="G80" s="12" t="str">
        <f>IFERROR(VLOOKUP(E80,#REF!,3,0),"")</f>
        <v/>
      </c>
      <c r="H80" s="13" t="str">
        <f t="shared" si="3"/>
        <v/>
      </c>
    </row>
    <row r="81" spans="1:8" x14ac:dyDescent="0.2">
      <c r="A81" s="2">
        <v>79</v>
      </c>
      <c r="B81" s="146"/>
      <c r="C81" s="146"/>
      <c r="D81" s="11" t="str">
        <f>IF(ISBLANK(B81),"",VLOOKUP(B81,#REF!,2,FALSE))</f>
        <v/>
      </c>
      <c r="E81" s="11" t="str">
        <f>IF(ISBLANK(C81),"",VLOOKUP(C81,#REF!,2,FALSE))</f>
        <v/>
      </c>
      <c r="F81" s="12" t="str">
        <f>IFERROR(VLOOKUP(D81,#REF!,3,0),"")</f>
        <v/>
      </c>
      <c r="G81" s="12" t="str">
        <f>IFERROR(VLOOKUP(E81,#REF!,3,0),"")</f>
        <v/>
      </c>
      <c r="H81" s="13" t="str">
        <f t="shared" si="3"/>
        <v/>
      </c>
    </row>
    <row r="82" spans="1:8" x14ac:dyDescent="0.2">
      <c r="A82" s="2">
        <v>80</v>
      </c>
      <c r="B82" s="146"/>
      <c r="C82" s="146"/>
      <c r="D82" s="11" t="str">
        <f>IF(ISBLANK(B82),"",VLOOKUP(B82,#REF!,2,FALSE))</f>
        <v/>
      </c>
      <c r="E82" s="11" t="str">
        <f>IF(ISBLANK(C82),"",VLOOKUP(C82,#REF!,2,FALSE))</f>
        <v/>
      </c>
      <c r="F82" s="12" t="str">
        <f>IFERROR(VLOOKUP(D82,#REF!,3,0),"")</f>
        <v/>
      </c>
      <c r="G82" s="12" t="str">
        <f>IFERROR(VLOOKUP(E82,#REF!,3,0),"")</f>
        <v/>
      </c>
      <c r="H82" s="13" t="str">
        <f t="shared" si="3"/>
        <v/>
      </c>
    </row>
    <row r="83" spans="1:8" x14ac:dyDescent="0.2">
      <c r="A83" s="2">
        <v>81</v>
      </c>
      <c r="B83" s="146"/>
      <c r="C83" s="146"/>
      <c r="D83" s="11" t="str">
        <f>IF(ISBLANK(B83),"",VLOOKUP(B83,#REF!,2,FALSE))</f>
        <v/>
      </c>
      <c r="E83" s="11" t="str">
        <f>IF(ISBLANK(C83),"",VLOOKUP(C83,#REF!,2,FALSE))</f>
        <v/>
      </c>
      <c r="F83" s="12" t="str">
        <f>IFERROR(VLOOKUP(D83,#REF!,3,0),"")</f>
        <v/>
      </c>
      <c r="G83" s="12" t="str">
        <f>IFERROR(VLOOKUP(E83,#REF!,3,0),"")</f>
        <v/>
      </c>
      <c r="H83" s="13" t="str">
        <f t="shared" si="3"/>
        <v/>
      </c>
    </row>
    <row r="84" spans="1:8" x14ac:dyDescent="0.2">
      <c r="A84" s="2">
        <v>82</v>
      </c>
      <c r="B84" s="146"/>
      <c r="C84" s="146"/>
      <c r="D84" s="11" t="str">
        <f>IF(ISBLANK(B84),"",VLOOKUP(B84,#REF!,2,FALSE))</f>
        <v/>
      </c>
      <c r="E84" s="11" t="str">
        <f>IF(ISBLANK(C84),"",VLOOKUP(C84,#REF!,2,FALSE))</f>
        <v/>
      </c>
      <c r="F84" s="12" t="str">
        <f>IFERROR(VLOOKUP(D84,#REF!,3,0),"")</f>
        <v/>
      </c>
      <c r="G84" s="12" t="str">
        <f>IFERROR(VLOOKUP(E84,#REF!,3,0),"")</f>
        <v/>
      </c>
      <c r="H84" s="13" t="str">
        <f t="shared" si="3"/>
        <v/>
      </c>
    </row>
    <row r="85" spans="1:8" x14ac:dyDescent="0.2">
      <c r="A85" s="2">
        <v>83</v>
      </c>
      <c r="B85" s="146"/>
      <c r="C85" s="146"/>
      <c r="D85" s="11" t="str">
        <f>IF(ISBLANK(B85),"",VLOOKUP(B85,#REF!,2,FALSE))</f>
        <v/>
      </c>
      <c r="E85" s="11" t="str">
        <f>IF(ISBLANK(C85),"",VLOOKUP(C85,#REF!,2,FALSE))</f>
        <v/>
      </c>
      <c r="F85" s="12" t="str">
        <f>IFERROR(VLOOKUP(D85,#REF!,3,0),"")</f>
        <v/>
      </c>
      <c r="G85" s="12" t="str">
        <f>IFERROR(VLOOKUP(E85,#REF!,3,0),"")</f>
        <v/>
      </c>
      <c r="H85" s="13" t="str">
        <f t="shared" si="3"/>
        <v/>
      </c>
    </row>
    <row r="86" spans="1:8" x14ac:dyDescent="0.2">
      <c r="A86" s="2">
        <v>84</v>
      </c>
      <c r="B86" s="146"/>
      <c r="C86" s="146"/>
      <c r="D86" s="11" t="str">
        <f>IF(ISBLANK(B86),"",VLOOKUP(B86,#REF!,2,FALSE))</f>
        <v/>
      </c>
      <c r="E86" s="11" t="str">
        <f>IF(ISBLANK(C86),"",VLOOKUP(C86,#REF!,2,FALSE))</f>
        <v/>
      </c>
      <c r="F86" s="12" t="str">
        <f>IFERROR(VLOOKUP(D86,#REF!,3,0),"")</f>
        <v/>
      </c>
      <c r="G86" s="12" t="str">
        <f>IFERROR(VLOOKUP(E86,#REF!,3,0),"")</f>
        <v/>
      </c>
      <c r="H86" s="13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157" priority="1"/>
  </conditionalFormatting>
  <conditionalFormatting sqref="D1:E1048576">
    <cfRule type="duplicateValues" dxfId="156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7"/>
  <sheetViews>
    <sheetView topLeftCell="G1" zoomScale="89" zoomScaleNormal="89" workbookViewId="0">
      <selection activeCell="S22" sqref="S22"/>
    </sheetView>
  </sheetViews>
  <sheetFormatPr defaultRowHeight="12.75" customHeight="1" x14ac:dyDescent="0.2"/>
  <cols>
    <col min="1" max="1" width="4.140625" style="43" customWidth="1"/>
    <col min="2" max="2" width="4.42578125" style="188" customWidth="1"/>
    <col min="3" max="3" width="22.7109375" style="149" bestFit="1" customWidth="1"/>
    <col min="4" max="4" width="25.28515625" style="43" bestFit="1" customWidth="1"/>
    <col min="5" max="5" width="11" style="43" bestFit="1" customWidth="1"/>
    <col min="6" max="6" width="4.28515625" style="201" bestFit="1" customWidth="1"/>
    <col min="7" max="7" width="4.5703125" style="218" bestFit="1" customWidth="1"/>
    <col min="8" max="8" width="5.7109375" style="218" bestFit="1" customWidth="1"/>
    <col min="9" max="9" width="9.5703125" style="221" bestFit="1" customWidth="1"/>
    <col min="10" max="10" width="8.140625" style="200" bestFit="1" customWidth="1"/>
    <col min="11" max="11" width="5.85546875" style="43" customWidth="1"/>
    <col min="12" max="12" width="4.140625" style="43" bestFit="1" customWidth="1"/>
    <col min="13" max="13" width="22.7109375" style="46" bestFit="1" customWidth="1"/>
    <col min="14" max="14" width="25.28515625" style="43" bestFit="1" customWidth="1"/>
    <col min="15" max="15" width="11" style="43" bestFit="1" customWidth="1"/>
    <col min="16" max="16" width="3.7109375" style="46" bestFit="1" customWidth="1"/>
    <col min="17" max="17" width="3" style="46" customWidth="1"/>
    <col min="18" max="18" width="4.140625" style="43" bestFit="1" customWidth="1"/>
    <col min="19" max="19" width="22.7109375" style="43" bestFit="1" customWidth="1"/>
    <col min="20" max="20" width="25.28515625" style="43" bestFit="1" customWidth="1"/>
    <col min="21" max="21" width="10" style="43" bestFit="1" customWidth="1"/>
    <col min="22" max="22" width="3.7109375" style="43" bestFit="1" customWidth="1"/>
    <col min="23" max="23" width="3.5703125" style="43" customWidth="1"/>
    <col min="24" max="24" width="4.140625" style="43" bestFit="1" customWidth="1"/>
    <col min="25" max="25" width="22.28515625" style="43" bestFit="1" customWidth="1"/>
    <col min="26" max="26" width="25" style="43" bestFit="1" customWidth="1"/>
    <col min="27" max="27" width="11" style="43" bestFit="1" customWidth="1"/>
    <col min="28" max="28" width="3.7109375" style="46" bestFit="1" customWidth="1"/>
    <col min="29" max="29" width="2.85546875" style="43" customWidth="1"/>
    <col min="30" max="16384" width="9.140625" style="43"/>
  </cols>
  <sheetData>
    <row r="1" spans="2:29" s="216" customFormat="1" ht="24.75" customHeight="1" x14ac:dyDescent="0.2">
      <c r="B1" s="229" t="s">
        <v>230</v>
      </c>
      <c r="C1" s="176" t="s">
        <v>230</v>
      </c>
      <c r="D1" s="176" t="s">
        <v>2</v>
      </c>
      <c r="E1" s="176" t="s">
        <v>188</v>
      </c>
      <c r="F1" s="191" t="s">
        <v>492</v>
      </c>
      <c r="G1" s="191" t="s">
        <v>493</v>
      </c>
      <c r="H1" s="191" t="s">
        <v>494</v>
      </c>
      <c r="I1" s="191" t="s">
        <v>495</v>
      </c>
      <c r="J1" s="223" t="s">
        <v>213</v>
      </c>
      <c r="K1" s="192"/>
      <c r="L1" s="286" t="s">
        <v>344</v>
      </c>
      <c r="M1" s="286"/>
      <c r="N1" s="286"/>
      <c r="O1" s="286"/>
      <c r="P1" s="199"/>
      <c r="Q1" s="199"/>
      <c r="R1" s="285" t="s">
        <v>496</v>
      </c>
      <c r="S1" s="285"/>
      <c r="T1" s="285"/>
      <c r="U1" s="285"/>
      <c r="V1" s="285"/>
      <c r="X1" s="199"/>
      <c r="Y1" s="237" t="s">
        <v>492</v>
      </c>
      <c r="Z1" s="237"/>
      <c r="AA1" s="237"/>
      <c r="AB1" s="199"/>
      <c r="AC1" s="199"/>
    </row>
    <row r="2" spans="2:29" ht="12.75" customHeight="1" x14ac:dyDescent="0.2">
      <c r="B2" s="180" t="str">
        <f t="shared" ref="B2:B62" si="0">UPPER(TRIM(C2))</f>
        <v>ARMİN AYDIN</v>
      </c>
      <c r="C2" s="197" t="s">
        <v>262</v>
      </c>
      <c r="D2" s="196" t="s">
        <v>240</v>
      </c>
      <c r="E2" s="195" t="s">
        <v>15</v>
      </c>
      <c r="F2" s="222">
        <v>16</v>
      </c>
      <c r="G2" s="218">
        <v>300</v>
      </c>
      <c r="H2" s="219"/>
      <c r="I2" s="200"/>
      <c r="J2" s="224">
        <f t="shared" ref="J2:J65" si="1">F2+G2+H2+I2</f>
        <v>316</v>
      </c>
      <c r="K2" s="194"/>
      <c r="L2" s="45" t="s">
        <v>6</v>
      </c>
      <c r="M2" s="58" t="s">
        <v>355</v>
      </c>
      <c r="N2" s="44" t="s">
        <v>345</v>
      </c>
      <c r="O2" s="42" t="s">
        <v>15</v>
      </c>
      <c r="P2" s="46">
        <v>32</v>
      </c>
      <c r="R2" s="52" t="s">
        <v>6</v>
      </c>
      <c r="S2" s="238" t="s">
        <v>355</v>
      </c>
      <c r="T2" s="196" t="s">
        <v>345</v>
      </c>
      <c r="U2" s="195" t="s">
        <v>15</v>
      </c>
      <c r="V2" s="200">
        <v>32</v>
      </c>
      <c r="X2" s="45" t="s">
        <v>6</v>
      </c>
      <c r="Y2" s="42" t="s">
        <v>260</v>
      </c>
      <c r="Z2" s="196" t="s">
        <v>258</v>
      </c>
      <c r="AA2" s="195" t="s">
        <v>12</v>
      </c>
      <c r="AB2" s="46">
        <v>32</v>
      </c>
    </row>
    <row r="3" spans="2:29" ht="12.75" customHeight="1" x14ac:dyDescent="0.2">
      <c r="B3" s="180" t="str">
        <f t="shared" si="0"/>
        <v>ARMİN AYDIN</v>
      </c>
      <c r="C3" s="193" t="s">
        <v>262</v>
      </c>
      <c r="D3" s="196" t="s">
        <v>82</v>
      </c>
      <c r="E3" s="195" t="s">
        <v>15</v>
      </c>
      <c r="F3" s="222"/>
      <c r="G3" s="218">
        <v>200</v>
      </c>
      <c r="H3" s="219">
        <v>28</v>
      </c>
      <c r="I3" s="200"/>
      <c r="J3" s="224">
        <f t="shared" si="1"/>
        <v>228</v>
      </c>
      <c r="K3" s="194"/>
      <c r="L3" s="45" t="s">
        <v>8</v>
      </c>
      <c r="M3" s="58" t="s">
        <v>356</v>
      </c>
      <c r="N3" s="44" t="s">
        <v>69</v>
      </c>
      <c r="O3" s="42" t="s">
        <v>42</v>
      </c>
      <c r="P3" s="46">
        <v>31</v>
      </c>
      <c r="R3" s="52" t="s">
        <v>8</v>
      </c>
      <c r="S3" s="238" t="s">
        <v>358</v>
      </c>
      <c r="T3" s="196" t="s">
        <v>210</v>
      </c>
      <c r="U3" s="195" t="s">
        <v>15</v>
      </c>
      <c r="V3" s="200">
        <v>31</v>
      </c>
      <c r="X3" s="45" t="s">
        <v>8</v>
      </c>
      <c r="Y3" s="42" t="s">
        <v>355</v>
      </c>
      <c r="Z3" s="196" t="s">
        <v>240</v>
      </c>
      <c r="AA3" s="195" t="s">
        <v>15</v>
      </c>
      <c r="AB3" s="46">
        <v>31</v>
      </c>
    </row>
    <row r="4" spans="2:29" ht="12.75" customHeight="1" x14ac:dyDescent="0.2">
      <c r="B4" s="180" t="str">
        <f t="shared" si="0"/>
        <v>ASİYE TUĞÇE KENAR</v>
      </c>
      <c r="C4" s="193" t="s">
        <v>306</v>
      </c>
      <c r="D4" s="196" t="s">
        <v>430</v>
      </c>
      <c r="E4" s="195" t="s">
        <v>39</v>
      </c>
      <c r="F4" s="222"/>
      <c r="G4" s="218">
        <v>200</v>
      </c>
      <c r="H4" s="219">
        <v>16</v>
      </c>
      <c r="I4" s="200"/>
      <c r="J4" s="224">
        <f t="shared" si="1"/>
        <v>216</v>
      </c>
      <c r="K4" s="194"/>
      <c r="L4" s="45" t="s">
        <v>9</v>
      </c>
      <c r="M4" s="58" t="s">
        <v>391</v>
      </c>
      <c r="N4" s="44" t="s">
        <v>246</v>
      </c>
      <c r="O4" s="42" t="s">
        <v>28</v>
      </c>
      <c r="P4" s="46">
        <v>30</v>
      </c>
      <c r="R4" s="52" t="s">
        <v>9</v>
      </c>
      <c r="S4" s="238" t="s">
        <v>259</v>
      </c>
      <c r="T4" s="196" t="s">
        <v>246</v>
      </c>
      <c r="U4" s="195" t="s">
        <v>28</v>
      </c>
      <c r="V4" s="200">
        <v>30</v>
      </c>
      <c r="X4" s="45" t="s">
        <v>9</v>
      </c>
      <c r="Y4" s="42" t="s">
        <v>358</v>
      </c>
      <c r="Z4" s="196" t="s">
        <v>357</v>
      </c>
      <c r="AA4" s="195" t="s">
        <v>15</v>
      </c>
      <c r="AB4" s="46">
        <v>30</v>
      </c>
    </row>
    <row r="5" spans="2:29" ht="12.75" customHeight="1" x14ac:dyDescent="0.2">
      <c r="B5" s="180" t="str">
        <f t="shared" si="0"/>
        <v>ASİYE TUĞÇE KENAR</v>
      </c>
      <c r="C5" s="193" t="s">
        <v>306</v>
      </c>
      <c r="D5" s="196" t="s">
        <v>212</v>
      </c>
      <c r="E5" s="195" t="s">
        <v>39</v>
      </c>
      <c r="F5" s="217">
        <v>26</v>
      </c>
      <c r="G5" s="218">
        <v>100</v>
      </c>
      <c r="H5" s="219"/>
      <c r="I5" s="200"/>
      <c r="J5" s="224">
        <f t="shared" si="1"/>
        <v>126</v>
      </c>
      <c r="K5" s="194"/>
      <c r="L5" s="45" t="s">
        <v>10</v>
      </c>
      <c r="M5" s="58" t="s">
        <v>358</v>
      </c>
      <c r="N5" s="44" t="s">
        <v>210</v>
      </c>
      <c r="O5" s="42" t="s">
        <v>15</v>
      </c>
      <c r="P5" s="46">
        <v>29</v>
      </c>
      <c r="R5" s="52" t="s">
        <v>10</v>
      </c>
      <c r="S5" s="238" t="s">
        <v>260</v>
      </c>
      <c r="T5" s="196" t="s">
        <v>258</v>
      </c>
      <c r="U5" s="195" t="s">
        <v>12</v>
      </c>
      <c r="V5" s="200">
        <v>29</v>
      </c>
      <c r="X5" s="45" t="s">
        <v>10</v>
      </c>
      <c r="Y5" s="42" t="s">
        <v>356</v>
      </c>
      <c r="Z5" s="196" t="s">
        <v>339</v>
      </c>
      <c r="AA5" s="195" t="s">
        <v>42</v>
      </c>
      <c r="AB5" s="46">
        <v>29</v>
      </c>
    </row>
    <row r="6" spans="2:29" ht="12.75" customHeight="1" x14ac:dyDescent="0.2">
      <c r="B6" s="180" t="str">
        <f t="shared" si="0"/>
        <v>ASYA NAZ EROL</v>
      </c>
      <c r="C6" s="197" t="s">
        <v>469</v>
      </c>
      <c r="D6" s="196" t="s">
        <v>470</v>
      </c>
      <c r="E6" s="195" t="s">
        <v>214</v>
      </c>
      <c r="F6" s="217">
        <v>21</v>
      </c>
      <c r="G6" s="218">
        <v>100</v>
      </c>
      <c r="H6" s="219"/>
      <c r="I6" s="200"/>
      <c r="J6" s="224">
        <f t="shared" si="1"/>
        <v>121</v>
      </c>
      <c r="K6" s="194"/>
      <c r="L6" s="45" t="s">
        <v>11</v>
      </c>
      <c r="M6" s="58" t="s">
        <v>260</v>
      </c>
      <c r="N6" s="44" t="s">
        <v>258</v>
      </c>
      <c r="O6" s="42" t="s">
        <v>12</v>
      </c>
      <c r="P6" s="46">
        <v>28</v>
      </c>
      <c r="R6" s="52" t="s">
        <v>11</v>
      </c>
      <c r="S6" s="238" t="s">
        <v>391</v>
      </c>
      <c r="T6" s="196" t="s">
        <v>246</v>
      </c>
      <c r="U6" s="195" t="s">
        <v>28</v>
      </c>
      <c r="V6" s="200">
        <v>28</v>
      </c>
      <c r="X6" s="45" t="s">
        <v>11</v>
      </c>
      <c r="Y6" s="42" t="s">
        <v>257</v>
      </c>
      <c r="Z6" s="196" t="s">
        <v>258</v>
      </c>
      <c r="AA6" s="195" t="s">
        <v>12</v>
      </c>
      <c r="AB6" s="46">
        <v>28</v>
      </c>
    </row>
    <row r="7" spans="2:29" ht="12.75" customHeight="1" x14ac:dyDescent="0.2">
      <c r="B7" s="180" t="str">
        <f t="shared" si="0"/>
        <v>ATİYE ÖZER</v>
      </c>
      <c r="C7" s="197" t="s">
        <v>491</v>
      </c>
      <c r="D7" s="196" t="s">
        <v>69</v>
      </c>
      <c r="E7" s="195" t="s">
        <v>42</v>
      </c>
      <c r="F7" s="217">
        <v>8</v>
      </c>
      <c r="G7" s="218">
        <v>100</v>
      </c>
      <c r="H7" s="219"/>
      <c r="I7" s="200"/>
      <c r="J7" s="224">
        <f t="shared" si="1"/>
        <v>108</v>
      </c>
      <c r="K7" s="194"/>
      <c r="L7" s="45" t="s">
        <v>13</v>
      </c>
      <c r="M7" s="58" t="s">
        <v>392</v>
      </c>
      <c r="N7" s="44" t="s">
        <v>210</v>
      </c>
      <c r="O7" s="42" t="s">
        <v>15</v>
      </c>
      <c r="P7" s="46">
        <v>27</v>
      </c>
      <c r="R7" s="52" t="s">
        <v>13</v>
      </c>
      <c r="S7" s="238" t="s">
        <v>392</v>
      </c>
      <c r="T7" s="196" t="s">
        <v>210</v>
      </c>
      <c r="U7" s="195" t="s">
        <v>15</v>
      </c>
      <c r="V7" s="200">
        <v>27</v>
      </c>
      <c r="X7" s="45" t="s">
        <v>13</v>
      </c>
      <c r="Y7" s="42" t="s">
        <v>359</v>
      </c>
      <c r="Z7" s="196" t="s">
        <v>454</v>
      </c>
      <c r="AA7" s="195" t="s">
        <v>12</v>
      </c>
      <c r="AB7" s="46">
        <v>27</v>
      </c>
    </row>
    <row r="8" spans="2:29" ht="12.75" customHeight="1" x14ac:dyDescent="0.2">
      <c r="B8" s="180" t="str">
        <f t="shared" si="0"/>
        <v>AYBİGE FERİDE ÜSTÜNDAĞ</v>
      </c>
      <c r="C8" s="197" t="s">
        <v>228</v>
      </c>
      <c r="D8" s="196" t="s">
        <v>413</v>
      </c>
      <c r="E8" s="195" t="s">
        <v>40</v>
      </c>
      <c r="F8" s="222">
        <v>8</v>
      </c>
      <c r="G8" s="218">
        <v>300</v>
      </c>
      <c r="H8" s="219"/>
      <c r="I8" s="200"/>
      <c r="J8" s="224">
        <f t="shared" si="1"/>
        <v>308</v>
      </c>
      <c r="K8" s="194"/>
      <c r="L8" s="45" t="s">
        <v>14</v>
      </c>
      <c r="M8" s="58" t="s">
        <v>393</v>
      </c>
      <c r="N8" s="44" t="s">
        <v>224</v>
      </c>
      <c r="O8" s="42" t="s">
        <v>32</v>
      </c>
      <c r="P8" s="46">
        <v>26</v>
      </c>
      <c r="R8" s="52" t="s">
        <v>14</v>
      </c>
      <c r="S8" s="238" t="s">
        <v>356</v>
      </c>
      <c r="T8" s="196" t="s">
        <v>69</v>
      </c>
      <c r="U8" s="195" t="s">
        <v>42</v>
      </c>
      <c r="V8" s="200">
        <v>26</v>
      </c>
      <c r="X8" s="45" t="s">
        <v>14</v>
      </c>
      <c r="Y8" s="42" t="s">
        <v>394</v>
      </c>
      <c r="Z8" s="196" t="s">
        <v>454</v>
      </c>
      <c r="AA8" s="195" t="s">
        <v>12</v>
      </c>
      <c r="AB8" s="46">
        <v>26</v>
      </c>
    </row>
    <row r="9" spans="2:29" ht="12.75" customHeight="1" x14ac:dyDescent="0.2">
      <c r="B9" s="180" t="str">
        <f t="shared" si="0"/>
        <v>AYBİGE FERİDE ÜSTÜNDAĞ</v>
      </c>
      <c r="C9" s="193" t="s">
        <v>228</v>
      </c>
      <c r="D9" s="196" t="s">
        <v>227</v>
      </c>
      <c r="E9" s="195" t="s">
        <v>40</v>
      </c>
      <c r="F9" s="222"/>
      <c r="G9" s="218">
        <v>200</v>
      </c>
      <c r="H9" s="219">
        <v>27</v>
      </c>
      <c r="I9" s="200"/>
      <c r="J9" s="224">
        <f t="shared" si="1"/>
        <v>227</v>
      </c>
      <c r="K9" s="194"/>
      <c r="L9" s="45" t="s">
        <v>16</v>
      </c>
      <c r="M9" s="58" t="s">
        <v>396</v>
      </c>
      <c r="N9" s="44" t="s">
        <v>212</v>
      </c>
      <c r="O9" s="42" t="s">
        <v>39</v>
      </c>
      <c r="P9" s="46">
        <v>25</v>
      </c>
      <c r="R9" s="52" t="s">
        <v>16</v>
      </c>
      <c r="S9" s="238" t="s">
        <v>394</v>
      </c>
      <c r="T9" s="196" t="s">
        <v>395</v>
      </c>
      <c r="U9" s="195" t="s">
        <v>12</v>
      </c>
      <c r="V9" s="200">
        <v>25</v>
      </c>
      <c r="X9" s="45" t="s">
        <v>16</v>
      </c>
      <c r="Y9" s="42" t="s">
        <v>393</v>
      </c>
      <c r="Z9" s="196" t="s">
        <v>384</v>
      </c>
      <c r="AA9" s="195" t="s">
        <v>32</v>
      </c>
      <c r="AB9" s="46">
        <v>25</v>
      </c>
    </row>
    <row r="10" spans="2:29" ht="12.75" customHeight="1" x14ac:dyDescent="0.2">
      <c r="B10" s="180" t="str">
        <f t="shared" si="0"/>
        <v>AYBİGE FERİDE ÜSTÜNDAĞ</v>
      </c>
      <c r="C10" s="193" t="s">
        <v>228</v>
      </c>
      <c r="D10" s="196" t="s">
        <v>227</v>
      </c>
      <c r="E10" s="195" t="s">
        <v>40</v>
      </c>
      <c r="F10" s="217">
        <v>32</v>
      </c>
      <c r="G10" s="218">
        <v>100</v>
      </c>
      <c r="H10" s="219"/>
      <c r="I10" s="200"/>
      <c r="J10" s="224">
        <f t="shared" si="1"/>
        <v>132</v>
      </c>
      <c r="K10" s="194"/>
      <c r="L10" s="45" t="s">
        <v>17</v>
      </c>
      <c r="M10" s="58" t="s">
        <v>359</v>
      </c>
      <c r="N10" s="44" t="s">
        <v>395</v>
      </c>
      <c r="O10" s="42" t="s">
        <v>12</v>
      </c>
      <c r="P10" s="46">
        <v>24</v>
      </c>
      <c r="R10" s="52" t="s">
        <v>17</v>
      </c>
      <c r="S10" s="238" t="s">
        <v>393</v>
      </c>
      <c r="T10" s="196" t="s">
        <v>224</v>
      </c>
      <c r="U10" s="195" t="s">
        <v>32</v>
      </c>
      <c r="V10" s="200">
        <v>24</v>
      </c>
      <c r="X10" s="45" t="s">
        <v>17</v>
      </c>
      <c r="Y10" s="42" t="s">
        <v>259</v>
      </c>
      <c r="Z10" s="196" t="s">
        <v>87</v>
      </c>
      <c r="AA10" s="195" t="s">
        <v>28</v>
      </c>
      <c r="AB10" s="46">
        <v>24</v>
      </c>
    </row>
    <row r="11" spans="2:29" ht="12.75" customHeight="1" x14ac:dyDescent="0.2">
      <c r="B11" s="180" t="str">
        <f t="shared" si="0"/>
        <v>AYÇA SAVAŞ</v>
      </c>
      <c r="C11" s="193" t="s">
        <v>276</v>
      </c>
      <c r="D11" s="196" t="s">
        <v>65</v>
      </c>
      <c r="E11" s="195" t="s">
        <v>45</v>
      </c>
      <c r="F11" s="222"/>
      <c r="G11" s="218">
        <v>300</v>
      </c>
      <c r="H11" s="219">
        <v>8</v>
      </c>
      <c r="I11" s="200"/>
      <c r="J11" s="224">
        <f t="shared" si="1"/>
        <v>308</v>
      </c>
      <c r="K11" s="194"/>
      <c r="L11" s="45" t="s">
        <v>19</v>
      </c>
      <c r="M11" s="58" t="s">
        <v>398</v>
      </c>
      <c r="N11" s="44" t="s">
        <v>221</v>
      </c>
      <c r="O11" s="42" t="s">
        <v>43</v>
      </c>
      <c r="P11" s="46">
        <v>23</v>
      </c>
      <c r="R11" s="52" t="s">
        <v>19</v>
      </c>
      <c r="S11" s="238" t="s">
        <v>398</v>
      </c>
      <c r="T11" s="196" t="s">
        <v>221</v>
      </c>
      <c r="U11" s="195" t="s">
        <v>43</v>
      </c>
      <c r="V11" s="200">
        <v>23</v>
      </c>
      <c r="X11" s="45" t="s">
        <v>19</v>
      </c>
      <c r="Y11" s="42" t="s">
        <v>392</v>
      </c>
      <c r="Z11" s="196" t="s">
        <v>357</v>
      </c>
      <c r="AA11" s="195" t="s">
        <v>15</v>
      </c>
      <c r="AB11" s="46">
        <v>23</v>
      </c>
    </row>
    <row r="12" spans="2:29" ht="12.75" customHeight="1" x14ac:dyDescent="0.2">
      <c r="B12" s="180" t="str">
        <f t="shared" si="0"/>
        <v>AYŞE NAR ALPTEKİN</v>
      </c>
      <c r="C12" s="193" t="s">
        <v>301</v>
      </c>
      <c r="D12" s="196" t="s">
        <v>433</v>
      </c>
      <c r="E12" s="195" t="s">
        <v>15</v>
      </c>
      <c r="F12" s="222"/>
      <c r="G12" s="218">
        <v>200</v>
      </c>
      <c r="H12" s="219">
        <v>16</v>
      </c>
      <c r="I12" s="200"/>
      <c r="J12" s="224">
        <f t="shared" si="1"/>
        <v>216</v>
      </c>
      <c r="K12" s="194"/>
      <c r="L12" s="45" t="s">
        <v>20</v>
      </c>
      <c r="M12" s="58" t="s">
        <v>401</v>
      </c>
      <c r="N12" s="44" t="s">
        <v>346</v>
      </c>
      <c r="O12" s="42" t="s">
        <v>34</v>
      </c>
      <c r="P12" s="46">
        <v>22</v>
      </c>
      <c r="R12" s="52" t="s">
        <v>20</v>
      </c>
      <c r="S12" s="238" t="s">
        <v>257</v>
      </c>
      <c r="T12" s="196" t="s">
        <v>258</v>
      </c>
      <c r="U12" s="195" t="s">
        <v>12</v>
      </c>
      <c r="V12" s="200">
        <v>22</v>
      </c>
      <c r="X12" s="45" t="s">
        <v>20</v>
      </c>
      <c r="Y12" s="42" t="s">
        <v>391</v>
      </c>
      <c r="Z12" s="196" t="s">
        <v>87</v>
      </c>
      <c r="AA12" s="195" t="s">
        <v>28</v>
      </c>
      <c r="AB12" s="46">
        <v>22</v>
      </c>
    </row>
    <row r="13" spans="2:29" ht="12.75" customHeight="1" x14ac:dyDescent="0.2">
      <c r="B13" s="180" t="str">
        <f t="shared" si="0"/>
        <v>AYŞE NAR ALPTEKİN</v>
      </c>
      <c r="C13" s="197" t="s">
        <v>301</v>
      </c>
      <c r="D13" s="196" t="s">
        <v>463</v>
      </c>
      <c r="E13" s="195" t="s">
        <v>15</v>
      </c>
      <c r="F13" s="217">
        <v>29</v>
      </c>
      <c r="G13" s="218">
        <v>100</v>
      </c>
      <c r="H13" s="219"/>
      <c r="I13" s="200"/>
      <c r="J13" s="224">
        <f t="shared" si="1"/>
        <v>129</v>
      </c>
      <c r="K13" s="194"/>
      <c r="L13" s="45" t="s">
        <v>21</v>
      </c>
      <c r="M13" s="58" t="s">
        <v>394</v>
      </c>
      <c r="N13" s="44" t="s">
        <v>395</v>
      </c>
      <c r="O13" s="42" t="s">
        <v>12</v>
      </c>
      <c r="P13" s="46">
        <v>21</v>
      </c>
      <c r="R13" s="52" t="s">
        <v>21</v>
      </c>
      <c r="S13" s="238" t="s">
        <v>397</v>
      </c>
      <c r="T13" s="196" t="s">
        <v>210</v>
      </c>
      <c r="U13" s="195" t="s">
        <v>15</v>
      </c>
      <c r="V13" s="200">
        <v>21</v>
      </c>
      <c r="X13" s="45" t="s">
        <v>21</v>
      </c>
      <c r="Y13" s="42" t="s">
        <v>272</v>
      </c>
      <c r="Z13" s="196" t="s">
        <v>94</v>
      </c>
      <c r="AA13" s="195" t="s">
        <v>7</v>
      </c>
      <c r="AB13" s="46">
        <v>21</v>
      </c>
    </row>
    <row r="14" spans="2:29" ht="12.75" customHeight="1" x14ac:dyDescent="0.2">
      <c r="B14" s="180" t="str">
        <f t="shared" si="0"/>
        <v>AYTEN CEREN KAHRAMAN</v>
      </c>
      <c r="C14" s="197" t="s">
        <v>259</v>
      </c>
      <c r="D14" s="196" t="s">
        <v>246</v>
      </c>
      <c r="E14" s="195" t="s">
        <v>28</v>
      </c>
      <c r="F14" s="222">
        <v>24</v>
      </c>
      <c r="G14" s="218">
        <v>300</v>
      </c>
      <c r="H14" s="219">
        <v>19</v>
      </c>
      <c r="I14" s="200">
        <v>30</v>
      </c>
      <c r="J14" s="224">
        <f t="shared" si="1"/>
        <v>373</v>
      </c>
      <c r="K14" s="194"/>
      <c r="L14" s="45" t="s">
        <v>22</v>
      </c>
      <c r="M14" s="58" t="s">
        <v>397</v>
      </c>
      <c r="N14" s="44" t="s">
        <v>210</v>
      </c>
      <c r="O14" s="42" t="s">
        <v>15</v>
      </c>
      <c r="P14" s="46">
        <v>20</v>
      </c>
      <c r="R14" s="52" t="s">
        <v>22</v>
      </c>
      <c r="S14" s="238" t="s">
        <v>396</v>
      </c>
      <c r="T14" s="196" t="s">
        <v>212</v>
      </c>
      <c r="U14" s="195" t="s">
        <v>39</v>
      </c>
      <c r="V14" s="200">
        <v>20</v>
      </c>
      <c r="X14" s="45" t="s">
        <v>22</v>
      </c>
      <c r="Y14" s="42" t="s">
        <v>399</v>
      </c>
      <c r="Z14" s="196" t="s">
        <v>455</v>
      </c>
      <c r="AA14" s="195" t="s">
        <v>39</v>
      </c>
      <c r="AB14" s="46">
        <v>20</v>
      </c>
    </row>
    <row r="15" spans="2:29" ht="12.75" customHeight="1" x14ac:dyDescent="0.2">
      <c r="B15" s="180" t="str">
        <f t="shared" si="0"/>
        <v>BELİNAY DAVUŞ</v>
      </c>
      <c r="C15" s="193" t="s">
        <v>267</v>
      </c>
      <c r="D15" s="196" t="s">
        <v>65</v>
      </c>
      <c r="E15" s="195" t="s">
        <v>45</v>
      </c>
      <c r="F15" s="222">
        <v>17</v>
      </c>
      <c r="G15" s="218">
        <v>300</v>
      </c>
      <c r="H15" s="219">
        <v>16</v>
      </c>
      <c r="I15" s="200"/>
      <c r="J15" s="224">
        <f t="shared" si="1"/>
        <v>333</v>
      </c>
      <c r="K15" s="194"/>
      <c r="L15" s="45" t="s">
        <v>23</v>
      </c>
      <c r="M15" s="58" t="s">
        <v>259</v>
      </c>
      <c r="N15" s="44" t="s">
        <v>246</v>
      </c>
      <c r="O15" s="42" t="s">
        <v>28</v>
      </c>
      <c r="P15" s="46">
        <v>19</v>
      </c>
      <c r="R15" s="52" t="s">
        <v>23</v>
      </c>
      <c r="S15" s="238" t="s">
        <v>359</v>
      </c>
      <c r="T15" s="196" t="s">
        <v>395</v>
      </c>
      <c r="U15" s="195" t="s">
        <v>12</v>
      </c>
      <c r="V15" s="200">
        <v>19</v>
      </c>
      <c r="X15" s="45" t="s">
        <v>23</v>
      </c>
      <c r="Y15" s="42" t="s">
        <v>269</v>
      </c>
      <c r="Z15" s="196" t="s">
        <v>402</v>
      </c>
      <c r="AA15" s="195" t="s">
        <v>42</v>
      </c>
      <c r="AB15" s="46">
        <v>19</v>
      </c>
    </row>
    <row r="16" spans="2:29" ht="12.75" customHeight="1" x14ac:dyDescent="0.2">
      <c r="B16" s="180" t="str">
        <f t="shared" si="0"/>
        <v>BELİNAY DAVUŞ</v>
      </c>
      <c r="C16" s="193" t="s">
        <v>267</v>
      </c>
      <c r="D16" s="196" t="s">
        <v>44</v>
      </c>
      <c r="E16" s="195" t="s">
        <v>12</v>
      </c>
      <c r="F16" s="222"/>
      <c r="G16" s="218">
        <v>200</v>
      </c>
      <c r="H16" s="219">
        <v>30</v>
      </c>
      <c r="I16" s="200"/>
      <c r="J16" s="224">
        <f t="shared" si="1"/>
        <v>230</v>
      </c>
      <c r="K16" s="194"/>
      <c r="L16" s="45" t="s">
        <v>24</v>
      </c>
      <c r="M16" s="58" t="s">
        <v>257</v>
      </c>
      <c r="N16" s="44" t="s">
        <v>258</v>
      </c>
      <c r="O16" s="42" t="s">
        <v>12</v>
      </c>
      <c r="P16" s="46">
        <v>18</v>
      </c>
      <c r="R16" s="52" t="s">
        <v>24</v>
      </c>
      <c r="S16" s="238" t="s">
        <v>266</v>
      </c>
      <c r="T16" s="196" t="s">
        <v>224</v>
      </c>
      <c r="U16" s="195" t="s">
        <v>32</v>
      </c>
      <c r="V16" s="200">
        <v>18</v>
      </c>
      <c r="X16" s="45" t="s">
        <v>24</v>
      </c>
      <c r="Y16" s="42" t="s">
        <v>261</v>
      </c>
      <c r="Z16" s="196" t="s">
        <v>456</v>
      </c>
      <c r="AA16" s="195" t="s">
        <v>47</v>
      </c>
      <c r="AB16" s="46">
        <v>18</v>
      </c>
    </row>
    <row r="17" spans="2:28" ht="12.75" customHeight="1" x14ac:dyDescent="0.2">
      <c r="B17" s="180" t="str">
        <f t="shared" si="0"/>
        <v>BERAY ZEYNEP ÇALIŞKAN</v>
      </c>
      <c r="C17" s="197" t="s">
        <v>487</v>
      </c>
      <c r="D17" s="196" t="s">
        <v>275</v>
      </c>
      <c r="E17" s="195" t="s">
        <v>47</v>
      </c>
      <c r="F17" s="217">
        <v>8</v>
      </c>
      <c r="G17" s="218">
        <v>100</v>
      </c>
      <c r="H17" s="219"/>
      <c r="I17" s="200"/>
      <c r="J17" s="224">
        <f t="shared" si="1"/>
        <v>108</v>
      </c>
      <c r="K17" s="194"/>
      <c r="L17" s="45" t="s">
        <v>25</v>
      </c>
      <c r="M17" s="58" t="s">
        <v>266</v>
      </c>
      <c r="N17" s="44" t="s">
        <v>224</v>
      </c>
      <c r="O17" s="42" t="s">
        <v>32</v>
      </c>
      <c r="P17" s="46">
        <v>17</v>
      </c>
      <c r="R17" s="52"/>
      <c r="S17" s="150"/>
      <c r="T17" s="46"/>
      <c r="X17" s="45" t="s">
        <v>25</v>
      </c>
      <c r="Y17" s="42" t="s">
        <v>267</v>
      </c>
      <c r="Z17" s="196" t="s">
        <v>457</v>
      </c>
      <c r="AA17" s="195" t="s">
        <v>45</v>
      </c>
      <c r="AB17" s="46">
        <v>17</v>
      </c>
    </row>
    <row r="18" spans="2:28" ht="12.75" customHeight="1" x14ac:dyDescent="0.2">
      <c r="B18" s="180" t="str">
        <f t="shared" si="0"/>
        <v>BEREN BOZKURT</v>
      </c>
      <c r="C18" s="197" t="s">
        <v>483</v>
      </c>
      <c r="D18" s="196" t="s">
        <v>69</v>
      </c>
      <c r="E18" s="195" t="s">
        <v>42</v>
      </c>
      <c r="F18" s="217">
        <v>16</v>
      </c>
      <c r="G18" s="218">
        <v>100</v>
      </c>
      <c r="H18" s="219"/>
      <c r="I18" s="200"/>
      <c r="J18" s="224">
        <f t="shared" si="1"/>
        <v>116</v>
      </c>
      <c r="K18" s="194"/>
      <c r="L18" s="45" t="s">
        <v>26</v>
      </c>
      <c r="M18" s="58" t="s">
        <v>406</v>
      </c>
      <c r="N18" s="44" t="s">
        <v>246</v>
      </c>
      <c r="O18" s="44" t="s">
        <v>28</v>
      </c>
      <c r="P18" s="46">
        <v>16</v>
      </c>
      <c r="X18" s="45" t="s">
        <v>26</v>
      </c>
      <c r="Y18" s="42" t="s">
        <v>409</v>
      </c>
      <c r="Z18" s="196" t="s">
        <v>410</v>
      </c>
      <c r="AA18" s="195" t="s">
        <v>411</v>
      </c>
      <c r="AB18" s="46">
        <v>16</v>
      </c>
    </row>
    <row r="19" spans="2:28" ht="12.75" customHeight="1" x14ac:dyDescent="0.2">
      <c r="B19" s="180" t="str">
        <f t="shared" si="0"/>
        <v>BERRA ARIKAN</v>
      </c>
      <c r="C19" s="197" t="s">
        <v>264</v>
      </c>
      <c r="D19" s="196" t="s">
        <v>339</v>
      </c>
      <c r="E19" s="195" t="s">
        <v>42</v>
      </c>
      <c r="F19" s="222">
        <v>16</v>
      </c>
      <c r="G19" s="218">
        <v>300</v>
      </c>
      <c r="H19" s="219"/>
      <c r="I19" s="200"/>
      <c r="J19" s="224">
        <f t="shared" si="1"/>
        <v>316</v>
      </c>
      <c r="K19" s="194"/>
      <c r="L19" s="45" t="s">
        <v>26</v>
      </c>
      <c r="M19" s="58" t="s">
        <v>400</v>
      </c>
      <c r="N19" s="44" t="s">
        <v>224</v>
      </c>
      <c r="O19" s="42" t="s">
        <v>32</v>
      </c>
      <c r="P19" s="46">
        <v>16</v>
      </c>
      <c r="X19" s="45" t="s">
        <v>26</v>
      </c>
      <c r="Y19" s="42" t="s">
        <v>429</v>
      </c>
      <c r="Z19" s="196" t="s">
        <v>353</v>
      </c>
      <c r="AA19" s="195" t="s">
        <v>31</v>
      </c>
      <c r="AB19" s="46">
        <v>16</v>
      </c>
    </row>
    <row r="20" spans="2:28" ht="12.75" customHeight="1" x14ac:dyDescent="0.2">
      <c r="B20" s="180" t="str">
        <f t="shared" si="0"/>
        <v>BERRA BAHTİYAR</v>
      </c>
      <c r="C20" s="193" t="s">
        <v>284</v>
      </c>
      <c r="D20" s="196" t="s">
        <v>275</v>
      </c>
      <c r="E20" s="195" t="s">
        <v>47</v>
      </c>
      <c r="F20" s="222"/>
      <c r="G20" s="218">
        <v>200</v>
      </c>
      <c r="H20" s="219">
        <v>17</v>
      </c>
      <c r="I20" s="200"/>
      <c r="J20" s="224">
        <f t="shared" si="1"/>
        <v>217</v>
      </c>
      <c r="K20" s="194"/>
      <c r="L20" s="45" t="s">
        <v>26</v>
      </c>
      <c r="M20" s="58" t="s">
        <v>261</v>
      </c>
      <c r="N20" s="44" t="s">
        <v>229</v>
      </c>
      <c r="O20" s="42" t="s">
        <v>47</v>
      </c>
      <c r="P20" s="46">
        <v>16</v>
      </c>
      <c r="X20" s="45" t="s">
        <v>26</v>
      </c>
      <c r="Y20" s="42" t="s">
        <v>268</v>
      </c>
      <c r="Z20" s="196" t="s">
        <v>454</v>
      </c>
      <c r="AA20" s="195" t="s">
        <v>12</v>
      </c>
      <c r="AB20" s="46">
        <v>16</v>
      </c>
    </row>
    <row r="21" spans="2:28" ht="12.75" customHeight="1" x14ac:dyDescent="0.2">
      <c r="B21" s="180" t="str">
        <f t="shared" si="0"/>
        <v>BERRA ÖZ</v>
      </c>
      <c r="C21" s="197" t="s">
        <v>403</v>
      </c>
      <c r="D21" s="196" t="s">
        <v>229</v>
      </c>
      <c r="E21" s="195" t="s">
        <v>47</v>
      </c>
      <c r="F21" s="222">
        <v>8</v>
      </c>
      <c r="G21" s="218">
        <v>300</v>
      </c>
      <c r="H21" s="219">
        <v>8</v>
      </c>
      <c r="I21" s="200"/>
      <c r="J21" s="224">
        <f t="shared" si="1"/>
        <v>316</v>
      </c>
      <c r="K21" s="194"/>
      <c r="L21" s="45" t="s">
        <v>26</v>
      </c>
      <c r="M21" s="58" t="s">
        <v>408</v>
      </c>
      <c r="N21" s="44" t="s">
        <v>69</v>
      </c>
      <c r="O21" s="42" t="s">
        <v>42</v>
      </c>
      <c r="P21" s="46">
        <v>16</v>
      </c>
      <c r="X21" s="45" t="s">
        <v>26</v>
      </c>
      <c r="Y21" s="42" t="s">
        <v>262</v>
      </c>
      <c r="Z21" s="196" t="s">
        <v>240</v>
      </c>
      <c r="AA21" s="195" t="s">
        <v>15</v>
      </c>
      <c r="AB21" s="46">
        <v>16</v>
      </c>
    </row>
    <row r="22" spans="2:28" ht="12.75" customHeight="1" x14ac:dyDescent="0.2">
      <c r="B22" s="180" t="str">
        <f t="shared" si="0"/>
        <v>BUĞLEM SENA ÇALIŞKAN</v>
      </c>
      <c r="C22" s="193" t="s">
        <v>428</v>
      </c>
      <c r="D22" s="196" t="s">
        <v>275</v>
      </c>
      <c r="E22" s="195" t="s">
        <v>47</v>
      </c>
      <c r="F22" s="222"/>
      <c r="G22" s="218">
        <v>200</v>
      </c>
      <c r="H22" s="219">
        <v>21</v>
      </c>
      <c r="I22" s="200"/>
      <c r="J22" s="224">
        <f t="shared" si="1"/>
        <v>221</v>
      </c>
      <c r="K22" s="194"/>
      <c r="L22" s="45" t="s">
        <v>26</v>
      </c>
      <c r="M22" s="58" t="s">
        <v>267</v>
      </c>
      <c r="N22" s="44" t="s">
        <v>65</v>
      </c>
      <c r="O22" s="42" t="s">
        <v>45</v>
      </c>
      <c r="P22" s="46">
        <v>16</v>
      </c>
      <c r="X22" s="45" t="s">
        <v>26</v>
      </c>
      <c r="Y22" s="42" t="s">
        <v>264</v>
      </c>
      <c r="Z22" s="196" t="s">
        <v>339</v>
      </c>
      <c r="AA22" s="195" t="s">
        <v>42</v>
      </c>
      <c r="AB22" s="46">
        <v>16</v>
      </c>
    </row>
    <row r="23" spans="2:28" ht="12.75" customHeight="1" x14ac:dyDescent="0.2">
      <c r="B23" s="180" t="str">
        <f t="shared" si="0"/>
        <v>BURCU AL</v>
      </c>
      <c r="C23" s="197" t="s">
        <v>478</v>
      </c>
      <c r="D23" s="196" t="s">
        <v>223</v>
      </c>
      <c r="E23" s="195" t="s">
        <v>39</v>
      </c>
      <c r="F23" s="217">
        <v>16</v>
      </c>
      <c r="G23" s="218">
        <v>100</v>
      </c>
      <c r="H23" s="219"/>
      <c r="I23" s="200"/>
      <c r="J23" s="224">
        <f t="shared" si="1"/>
        <v>116</v>
      </c>
      <c r="K23" s="194"/>
      <c r="L23" s="45" t="s">
        <v>26</v>
      </c>
      <c r="M23" s="58" t="s">
        <v>412</v>
      </c>
      <c r="N23" s="44" t="s">
        <v>222</v>
      </c>
      <c r="O23" s="42" t="s">
        <v>43</v>
      </c>
      <c r="P23" s="46">
        <v>16</v>
      </c>
      <c r="X23" s="45" t="s">
        <v>26</v>
      </c>
      <c r="Y23" s="42" t="s">
        <v>396</v>
      </c>
      <c r="Z23" s="196" t="s">
        <v>455</v>
      </c>
      <c r="AA23" s="195" t="s">
        <v>39</v>
      </c>
      <c r="AB23" s="46">
        <v>16</v>
      </c>
    </row>
    <row r="24" spans="2:28" ht="12.75" customHeight="1" x14ac:dyDescent="0.2">
      <c r="B24" s="180" t="str">
        <f t="shared" si="0"/>
        <v>BURCU ASEL TUNCER</v>
      </c>
      <c r="C24" s="193" t="s">
        <v>309</v>
      </c>
      <c r="D24" s="196" t="s">
        <v>297</v>
      </c>
      <c r="E24" s="195" t="s">
        <v>30</v>
      </c>
      <c r="F24" s="222"/>
      <c r="G24" s="218">
        <v>200</v>
      </c>
      <c r="H24" s="219">
        <v>16</v>
      </c>
      <c r="I24" s="200"/>
      <c r="J24" s="224">
        <f t="shared" si="1"/>
        <v>216</v>
      </c>
      <c r="K24" s="194"/>
      <c r="L24" s="45" t="s">
        <v>26</v>
      </c>
      <c r="M24" s="58" t="s">
        <v>263</v>
      </c>
      <c r="N24" s="44" t="s">
        <v>354</v>
      </c>
      <c r="O24" s="42" t="s">
        <v>29</v>
      </c>
      <c r="P24" s="46">
        <v>16</v>
      </c>
      <c r="X24" s="45" t="s">
        <v>26</v>
      </c>
      <c r="Y24" s="42" t="s">
        <v>404</v>
      </c>
      <c r="Z24" s="196" t="s">
        <v>68</v>
      </c>
      <c r="AA24" s="195" t="s">
        <v>15</v>
      </c>
      <c r="AB24" s="46">
        <v>16</v>
      </c>
    </row>
    <row r="25" spans="2:28" ht="12.75" customHeight="1" x14ac:dyDescent="0.2">
      <c r="B25" s="180" t="str">
        <f t="shared" si="0"/>
        <v>BURCU ASEL TUNCER</v>
      </c>
      <c r="C25" s="197" t="s">
        <v>309</v>
      </c>
      <c r="D25" s="196" t="s">
        <v>297</v>
      </c>
      <c r="E25" s="195" t="s">
        <v>30</v>
      </c>
      <c r="F25" s="217">
        <v>24</v>
      </c>
      <c r="G25" s="218">
        <v>100</v>
      </c>
      <c r="H25" s="219"/>
      <c r="I25" s="200"/>
      <c r="J25" s="224">
        <f t="shared" si="1"/>
        <v>124</v>
      </c>
      <c r="K25" s="194"/>
      <c r="L25" s="45" t="s">
        <v>26</v>
      </c>
      <c r="M25" s="58" t="s">
        <v>399</v>
      </c>
      <c r="N25" s="44" t="s">
        <v>212</v>
      </c>
      <c r="O25" s="42" t="s">
        <v>39</v>
      </c>
      <c r="P25" s="46">
        <v>16</v>
      </c>
      <c r="X25" s="45" t="s">
        <v>26</v>
      </c>
      <c r="Y25" s="42" t="s">
        <v>405</v>
      </c>
      <c r="Z25" s="196" t="s">
        <v>384</v>
      </c>
      <c r="AA25" s="195" t="s">
        <v>32</v>
      </c>
      <c r="AB25" s="46">
        <v>16</v>
      </c>
    </row>
    <row r="26" spans="2:28" ht="12.75" customHeight="1" x14ac:dyDescent="0.2">
      <c r="B26" s="180" t="str">
        <f t="shared" si="0"/>
        <v>BUSE KOÇAK</v>
      </c>
      <c r="C26" s="197" t="s">
        <v>257</v>
      </c>
      <c r="D26" s="196" t="s">
        <v>258</v>
      </c>
      <c r="E26" s="195" t="s">
        <v>12</v>
      </c>
      <c r="F26" s="222">
        <v>28</v>
      </c>
      <c r="G26" s="218">
        <v>300</v>
      </c>
      <c r="H26" s="219">
        <v>18</v>
      </c>
      <c r="I26" s="200">
        <v>22</v>
      </c>
      <c r="J26" s="224">
        <f t="shared" si="1"/>
        <v>368</v>
      </c>
      <c r="K26" s="194"/>
      <c r="L26" s="45" t="s">
        <v>27</v>
      </c>
      <c r="M26" s="58" t="s">
        <v>274</v>
      </c>
      <c r="N26" s="44" t="s">
        <v>417</v>
      </c>
      <c r="O26" s="42" t="s">
        <v>30</v>
      </c>
      <c r="P26" s="46">
        <v>8</v>
      </c>
      <c r="X26" s="45" t="s">
        <v>27</v>
      </c>
      <c r="Y26" s="42" t="s">
        <v>400</v>
      </c>
      <c r="Z26" s="196" t="s">
        <v>384</v>
      </c>
      <c r="AA26" s="195" t="s">
        <v>32</v>
      </c>
      <c r="AB26" s="46">
        <v>8</v>
      </c>
    </row>
    <row r="27" spans="2:28" ht="12.75" customHeight="1" x14ac:dyDescent="0.2">
      <c r="B27" s="180" t="str">
        <f t="shared" si="0"/>
        <v>CEYDA DÖKMECİ</v>
      </c>
      <c r="C27" s="193" t="s">
        <v>295</v>
      </c>
      <c r="D27" s="196" t="s">
        <v>430</v>
      </c>
      <c r="E27" s="195" t="s">
        <v>39</v>
      </c>
      <c r="F27" s="222"/>
      <c r="G27" s="218">
        <v>200</v>
      </c>
      <c r="H27" s="219">
        <v>16</v>
      </c>
      <c r="I27" s="200"/>
      <c r="J27" s="224">
        <f t="shared" si="1"/>
        <v>216</v>
      </c>
      <c r="K27" s="194"/>
      <c r="L27" s="45" t="s">
        <v>27</v>
      </c>
      <c r="M27" s="58" t="s">
        <v>276</v>
      </c>
      <c r="N27" s="44" t="s">
        <v>65</v>
      </c>
      <c r="O27" s="42" t="s">
        <v>45</v>
      </c>
      <c r="P27" s="46">
        <v>8</v>
      </c>
      <c r="X27" s="45" t="s">
        <v>27</v>
      </c>
      <c r="Y27" s="42" t="s">
        <v>422</v>
      </c>
      <c r="Z27" s="196" t="s">
        <v>410</v>
      </c>
      <c r="AA27" s="195" t="s">
        <v>411</v>
      </c>
      <c r="AB27" s="46">
        <v>8</v>
      </c>
    </row>
    <row r="28" spans="2:28" ht="12.75" customHeight="1" x14ac:dyDescent="0.2">
      <c r="B28" s="180" t="str">
        <f t="shared" si="0"/>
        <v>CEYDA DÖKMECİ</v>
      </c>
      <c r="C28" s="193" t="s">
        <v>295</v>
      </c>
      <c r="D28" s="196" t="s">
        <v>212</v>
      </c>
      <c r="E28" s="195" t="s">
        <v>39</v>
      </c>
      <c r="F28" s="217">
        <v>31</v>
      </c>
      <c r="G28" s="218">
        <v>100</v>
      </c>
      <c r="H28" s="219"/>
      <c r="I28" s="200"/>
      <c r="J28" s="224">
        <f t="shared" si="1"/>
        <v>131</v>
      </c>
      <c r="K28" s="194"/>
      <c r="L28" s="45" t="s">
        <v>27</v>
      </c>
      <c r="M28" s="58" t="s">
        <v>271</v>
      </c>
      <c r="N28" s="44" t="s">
        <v>246</v>
      </c>
      <c r="O28" s="42" t="s">
        <v>28</v>
      </c>
      <c r="P28" s="46">
        <v>8</v>
      </c>
      <c r="X28" s="45" t="s">
        <v>27</v>
      </c>
      <c r="Y28" s="42" t="s">
        <v>228</v>
      </c>
      <c r="Z28" s="196" t="s">
        <v>413</v>
      </c>
      <c r="AA28" s="195" t="s">
        <v>40</v>
      </c>
      <c r="AB28" s="46">
        <v>8</v>
      </c>
    </row>
    <row r="29" spans="2:28" ht="12.75" customHeight="1" x14ac:dyDescent="0.2">
      <c r="B29" s="180" t="str">
        <f t="shared" si="0"/>
        <v>DAMLA AVŞAR</v>
      </c>
      <c r="C29" s="197" t="s">
        <v>414</v>
      </c>
      <c r="D29" s="196" t="s">
        <v>415</v>
      </c>
      <c r="E29" s="195" t="s">
        <v>51</v>
      </c>
      <c r="F29" s="222"/>
      <c r="G29" s="218">
        <v>300</v>
      </c>
      <c r="H29" s="219">
        <v>8</v>
      </c>
      <c r="I29" s="200"/>
      <c r="J29" s="224">
        <f t="shared" si="1"/>
        <v>308</v>
      </c>
      <c r="K29" s="194"/>
      <c r="L29" s="45" t="s">
        <v>27</v>
      </c>
      <c r="M29" s="58" t="s">
        <v>403</v>
      </c>
      <c r="N29" s="44" t="s">
        <v>229</v>
      </c>
      <c r="O29" s="42" t="s">
        <v>47</v>
      </c>
      <c r="P29" s="46">
        <v>8</v>
      </c>
      <c r="X29" s="45" t="s">
        <v>27</v>
      </c>
      <c r="Y29" s="42" t="s">
        <v>397</v>
      </c>
      <c r="Z29" s="196" t="s">
        <v>357</v>
      </c>
      <c r="AA29" s="195" t="s">
        <v>15</v>
      </c>
      <c r="AB29" s="46">
        <v>8</v>
      </c>
    </row>
    <row r="30" spans="2:28" ht="12.75" customHeight="1" x14ac:dyDescent="0.2">
      <c r="B30" s="180" t="str">
        <f t="shared" si="0"/>
        <v>DAMLANUR ALPAR</v>
      </c>
      <c r="C30" s="197" t="s">
        <v>488</v>
      </c>
      <c r="D30" s="196" t="s">
        <v>489</v>
      </c>
      <c r="E30" s="195" t="s">
        <v>35</v>
      </c>
      <c r="F30" s="217">
        <v>8</v>
      </c>
      <c r="G30" s="218">
        <v>100</v>
      </c>
      <c r="H30" s="219"/>
      <c r="I30" s="200"/>
      <c r="J30" s="224">
        <f t="shared" si="1"/>
        <v>108</v>
      </c>
      <c r="K30" s="194"/>
      <c r="L30" s="45" t="s">
        <v>27</v>
      </c>
      <c r="M30" s="58" t="s">
        <v>416</v>
      </c>
      <c r="N30" s="44" t="s">
        <v>62</v>
      </c>
      <c r="O30" s="42" t="s">
        <v>15</v>
      </c>
      <c r="P30" s="46">
        <v>8</v>
      </c>
      <c r="X30" s="45" t="s">
        <v>27</v>
      </c>
      <c r="Y30" s="42" t="s">
        <v>277</v>
      </c>
      <c r="Z30" s="196" t="s">
        <v>94</v>
      </c>
      <c r="AA30" s="195" t="s">
        <v>7</v>
      </c>
      <c r="AB30" s="46">
        <v>8</v>
      </c>
    </row>
    <row r="31" spans="2:28" ht="12.75" customHeight="1" x14ac:dyDescent="0.2">
      <c r="B31" s="180" t="str">
        <f t="shared" si="0"/>
        <v>DEFNE ÜZÜMCÜ</v>
      </c>
      <c r="C31" s="197" t="s">
        <v>464</v>
      </c>
      <c r="D31" s="196" t="s">
        <v>465</v>
      </c>
      <c r="E31" s="195" t="s">
        <v>39</v>
      </c>
      <c r="F31" s="217">
        <v>28</v>
      </c>
      <c r="G31" s="218">
        <v>100</v>
      </c>
      <c r="H31" s="219"/>
      <c r="I31" s="200"/>
      <c r="J31" s="224">
        <f t="shared" si="1"/>
        <v>128</v>
      </c>
      <c r="K31" s="194"/>
      <c r="L31" s="45" t="s">
        <v>27</v>
      </c>
      <c r="M31" s="58" t="s">
        <v>420</v>
      </c>
      <c r="N31" s="44" t="s">
        <v>421</v>
      </c>
      <c r="O31" s="42" t="s">
        <v>34</v>
      </c>
      <c r="P31" s="46">
        <v>8</v>
      </c>
      <c r="X31" s="45" t="s">
        <v>27</v>
      </c>
      <c r="Y31" s="42" t="s">
        <v>418</v>
      </c>
      <c r="Z31" s="196" t="s">
        <v>419</v>
      </c>
      <c r="AA31" s="195" t="s">
        <v>411</v>
      </c>
      <c r="AB31" s="46">
        <v>8</v>
      </c>
    </row>
    <row r="32" spans="2:28" ht="12.75" customHeight="1" x14ac:dyDescent="0.2">
      <c r="B32" s="180" t="str">
        <f t="shared" si="0"/>
        <v>DERİN MÜLAZIM</v>
      </c>
      <c r="C32" s="193" t="s">
        <v>233</v>
      </c>
      <c r="D32" s="196" t="s">
        <v>297</v>
      </c>
      <c r="E32" s="195" t="s">
        <v>30</v>
      </c>
      <c r="F32" s="222"/>
      <c r="G32" s="218">
        <v>200</v>
      </c>
      <c r="H32" s="219">
        <v>23</v>
      </c>
      <c r="I32" s="200"/>
      <c r="J32" s="224">
        <f t="shared" si="1"/>
        <v>223</v>
      </c>
      <c r="K32" s="194"/>
      <c r="L32" s="45" t="s">
        <v>27</v>
      </c>
      <c r="M32" s="58" t="s">
        <v>268</v>
      </c>
      <c r="N32" s="44" t="s">
        <v>395</v>
      </c>
      <c r="O32" s="42" t="s">
        <v>12</v>
      </c>
      <c r="P32" s="46">
        <v>8</v>
      </c>
      <c r="X32" s="45" t="s">
        <v>27</v>
      </c>
      <c r="Y32" s="42" t="s">
        <v>403</v>
      </c>
      <c r="Z32" s="196" t="s">
        <v>456</v>
      </c>
      <c r="AA32" s="195" t="s">
        <v>47</v>
      </c>
      <c r="AB32" s="46">
        <v>8</v>
      </c>
    </row>
    <row r="33" spans="2:28" ht="12.75" customHeight="1" x14ac:dyDescent="0.2">
      <c r="B33" s="180" t="str">
        <f t="shared" si="0"/>
        <v>DERİN MÜLAZIM</v>
      </c>
      <c r="C33" s="197" t="s">
        <v>233</v>
      </c>
      <c r="D33" s="196" t="s">
        <v>297</v>
      </c>
      <c r="E33" s="195" t="s">
        <v>30</v>
      </c>
      <c r="F33" s="217">
        <v>23</v>
      </c>
      <c r="G33" s="218">
        <v>100</v>
      </c>
      <c r="H33" s="219"/>
      <c r="I33" s="200"/>
      <c r="J33" s="224">
        <f t="shared" si="1"/>
        <v>123</v>
      </c>
      <c r="K33" s="194"/>
      <c r="L33" s="45" t="s">
        <v>27</v>
      </c>
      <c r="M33" s="58" t="s">
        <v>414</v>
      </c>
      <c r="N33" s="44" t="s">
        <v>415</v>
      </c>
      <c r="O33" s="42" t="s">
        <v>51</v>
      </c>
      <c r="P33" s="46">
        <v>8</v>
      </c>
      <c r="X33" s="45" t="s">
        <v>27</v>
      </c>
      <c r="Y33" s="42" t="s">
        <v>266</v>
      </c>
      <c r="Z33" s="196" t="s">
        <v>458</v>
      </c>
      <c r="AA33" s="195" t="s">
        <v>32</v>
      </c>
      <c r="AB33" s="46">
        <v>8</v>
      </c>
    </row>
    <row r="34" spans="2:28" ht="12.75" customHeight="1" x14ac:dyDescent="0.2">
      <c r="B34" s="180" t="str">
        <f t="shared" si="0"/>
        <v>DURU BERİL TOK</v>
      </c>
      <c r="C34" s="193" t="s">
        <v>273</v>
      </c>
      <c r="D34" s="196" t="s">
        <v>67</v>
      </c>
      <c r="E34" s="195" t="s">
        <v>7</v>
      </c>
      <c r="F34" s="222"/>
      <c r="G34" s="218">
        <v>200</v>
      </c>
      <c r="H34" s="219">
        <v>29</v>
      </c>
      <c r="I34" s="200"/>
      <c r="J34" s="224">
        <f t="shared" si="1"/>
        <v>229</v>
      </c>
      <c r="K34" s="194"/>
      <c r="L34" s="45"/>
      <c r="M34" s="58"/>
      <c r="N34" s="44"/>
      <c r="O34" s="42"/>
      <c r="X34" s="45"/>
      <c r="Y34" s="239"/>
      <c r="Z34" s="196"/>
      <c r="AA34" s="195"/>
    </row>
    <row r="35" spans="2:28" ht="12.75" customHeight="1" x14ac:dyDescent="0.2">
      <c r="B35" s="180" t="str">
        <f t="shared" si="0"/>
        <v>DURU KIRBAÇ</v>
      </c>
      <c r="C35" s="193" t="s">
        <v>358</v>
      </c>
      <c r="D35" s="196" t="s">
        <v>210</v>
      </c>
      <c r="E35" s="195" t="s">
        <v>15</v>
      </c>
      <c r="F35" s="222">
        <v>30</v>
      </c>
      <c r="G35" s="218">
        <v>300</v>
      </c>
      <c r="H35" s="219">
        <v>29</v>
      </c>
      <c r="I35" s="200">
        <v>31</v>
      </c>
      <c r="J35" s="224">
        <f t="shared" si="1"/>
        <v>390</v>
      </c>
      <c r="K35" s="194"/>
      <c r="L35" s="45"/>
      <c r="M35" s="58"/>
      <c r="N35" s="44"/>
      <c r="O35" s="42"/>
      <c r="X35" s="45"/>
      <c r="Y35" s="239"/>
      <c r="Z35" s="196"/>
      <c r="AA35" s="195"/>
    </row>
    <row r="36" spans="2:28" ht="12.75" customHeight="1" x14ac:dyDescent="0.2">
      <c r="B36" s="180" t="str">
        <f t="shared" si="0"/>
        <v>DURU ŞENDOĞAN</v>
      </c>
      <c r="C36" s="197" t="s">
        <v>393</v>
      </c>
      <c r="D36" s="196" t="s">
        <v>224</v>
      </c>
      <c r="E36" s="195" t="s">
        <v>32</v>
      </c>
      <c r="F36" s="222">
        <v>25</v>
      </c>
      <c r="G36" s="218">
        <v>300</v>
      </c>
      <c r="H36" s="219">
        <v>26</v>
      </c>
      <c r="I36" s="200">
        <v>24</v>
      </c>
      <c r="J36" s="224">
        <f t="shared" si="1"/>
        <v>375</v>
      </c>
      <c r="K36" s="194"/>
      <c r="L36" s="45"/>
      <c r="M36" s="58"/>
      <c r="N36" s="44"/>
      <c r="O36" s="42"/>
      <c r="X36" s="45"/>
      <c r="Y36" s="239"/>
      <c r="Z36" s="196"/>
      <c r="AA36" s="195"/>
    </row>
    <row r="37" spans="2:28" ht="12.75" customHeight="1" x14ac:dyDescent="0.2">
      <c r="B37" s="180" t="str">
        <f t="shared" si="0"/>
        <v>DURU YAVAŞCAOĞLU</v>
      </c>
      <c r="C37" s="193" t="s">
        <v>434</v>
      </c>
      <c r="D37" s="196" t="s">
        <v>67</v>
      </c>
      <c r="E37" s="195" t="s">
        <v>7</v>
      </c>
      <c r="F37" s="222"/>
      <c r="G37" s="218">
        <v>200</v>
      </c>
      <c r="H37" s="219">
        <v>16</v>
      </c>
      <c r="I37" s="200"/>
      <c r="J37" s="224">
        <f t="shared" si="1"/>
        <v>216</v>
      </c>
      <c r="K37" s="194"/>
      <c r="L37" s="45"/>
      <c r="M37" s="58"/>
      <c r="N37" s="44"/>
      <c r="O37" s="42"/>
      <c r="X37" s="45"/>
      <c r="Y37" s="239"/>
      <c r="Z37" s="196"/>
      <c r="AA37" s="195"/>
    </row>
    <row r="38" spans="2:28" ht="12.75" customHeight="1" x14ac:dyDescent="0.2">
      <c r="B38" s="180" t="str">
        <f t="shared" si="0"/>
        <v>ECRİN ATASEVER</v>
      </c>
      <c r="C38" s="193" t="s">
        <v>437</v>
      </c>
      <c r="D38" s="196" t="s">
        <v>226</v>
      </c>
      <c r="E38" s="195" t="s">
        <v>50</v>
      </c>
      <c r="F38" s="222"/>
      <c r="G38" s="218">
        <v>200</v>
      </c>
      <c r="H38" s="219">
        <v>8</v>
      </c>
      <c r="I38" s="200"/>
      <c r="J38" s="224">
        <f t="shared" si="1"/>
        <v>208</v>
      </c>
      <c r="K38" s="194"/>
      <c r="L38" s="45"/>
      <c r="M38" s="58"/>
      <c r="N38" s="44"/>
      <c r="O38" s="42"/>
      <c r="X38" s="45"/>
      <c r="Y38" s="239"/>
      <c r="Z38" s="196"/>
      <c r="AA38" s="195"/>
    </row>
    <row r="39" spans="2:28" ht="12.75" customHeight="1" x14ac:dyDescent="0.2">
      <c r="B39" s="180" t="str">
        <f t="shared" si="0"/>
        <v>ECRİN MELİKE AKSU</v>
      </c>
      <c r="C39" s="197" t="s">
        <v>391</v>
      </c>
      <c r="D39" s="196" t="s">
        <v>246</v>
      </c>
      <c r="E39" s="195" t="s">
        <v>28</v>
      </c>
      <c r="F39" s="222">
        <v>22</v>
      </c>
      <c r="G39" s="218">
        <v>300</v>
      </c>
      <c r="H39" s="219">
        <v>30</v>
      </c>
      <c r="I39" s="200">
        <v>28</v>
      </c>
      <c r="J39" s="224">
        <f t="shared" si="1"/>
        <v>380</v>
      </c>
      <c r="K39" s="194"/>
      <c r="L39" s="45"/>
      <c r="M39" s="58"/>
      <c r="N39" s="44"/>
      <c r="O39" s="42"/>
      <c r="X39" s="45"/>
      <c r="Y39" s="239"/>
      <c r="Z39" s="196"/>
      <c r="AA39" s="195"/>
    </row>
    <row r="40" spans="2:28" ht="12.75" customHeight="1" x14ac:dyDescent="0.2">
      <c r="B40" s="180" t="str">
        <f t="shared" si="0"/>
        <v>ECRİN TAŞKIRAN</v>
      </c>
      <c r="C40" s="193" t="s">
        <v>416</v>
      </c>
      <c r="D40" s="196" t="s">
        <v>62</v>
      </c>
      <c r="E40" s="195" t="s">
        <v>15</v>
      </c>
      <c r="F40" s="222"/>
      <c r="G40" s="218">
        <v>300</v>
      </c>
      <c r="H40" s="219">
        <v>8</v>
      </c>
      <c r="I40" s="200"/>
      <c r="J40" s="224">
        <f t="shared" si="1"/>
        <v>308</v>
      </c>
      <c r="K40" s="194"/>
      <c r="L40" s="45"/>
      <c r="M40" s="58"/>
      <c r="N40" s="44"/>
      <c r="O40" s="42"/>
      <c r="X40" s="45"/>
      <c r="Y40" s="239"/>
      <c r="Z40" s="196"/>
      <c r="AA40" s="195"/>
    </row>
    <row r="41" spans="2:28" ht="12.75" customHeight="1" x14ac:dyDescent="0.2">
      <c r="B41" s="180" t="str">
        <f t="shared" si="0"/>
        <v>EDA DURU ÖNER</v>
      </c>
      <c r="C41" s="197" t="s">
        <v>472</v>
      </c>
      <c r="D41" s="196" t="s">
        <v>317</v>
      </c>
      <c r="E41" s="195" t="s">
        <v>48</v>
      </c>
      <c r="F41" s="217">
        <v>18</v>
      </c>
      <c r="G41" s="218">
        <v>100</v>
      </c>
      <c r="H41" s="219"/>
      <c r="I41" s="200"/>
      <c r="J41" s="224">
        <f t="shared" si="1"/>
        <v>118</v>
      </c>
      <c r="L41" s="45"/>
      <c r="M41" s="58"/>
      <c r="N41" s="44"/>
      <c r="O41" s="42"/>
      <c r="X41" s="45"/>
      <c r="Y41" s="239"/>
      <c r="Z41" s="196"/>
      <c r="AA41" s="195"/>
    </row>
    <row r="42" spans="2:28" ht="12.75" customHeight="1" x14ac:dyDescent="0.2">
      <c r="B42" s="180" t="str">
        <f t="shared" si="0"/>
        <v>EDA KUMSAL GÜLER</v>
      </c>
      <c r="C42" s="193" t="s">
        <v>332</v>
      </c>
      <c r="D42" s="196" t="s">
        <v>317</v>
      </c>
      <c r="E42" s="195" t="s">
        <v>48</v>
      </c>
      <c r="F42" s="222"/>
      <c r="G42" s="218">
        <v>200</v>
      </c>
      <c r="H42" s="219">
        <v>8</v>
      </c>
      <c r="I42" s="200"/>
      <c r="J42" s="224">
        <f t="shared" si="1"/>
        <v>208</v>
      </c>
      <c r="L42" s="45"/>
      <c r="M42" s="58"/>
      <c r="N42" s="44"/>
      <c r="O42" s="42"/>
      <c r="X42" s="45"/>
      <c r="Y42" s="239"/>
      <c r="Z42" s="196"/>
      <c r="AA42" s="195"/>
    </row>
    <row r="43" spans="2:28" ht="12.75" customHeight="1" x14ac:dyDescent="0.2">
      <c r="B43" s="180" t="str">
        <f t="shared" si="0"/>
        <v>EDA KUMSAL GÜLER</v>
      </c>
      <c r="C43" s="193" t="s">
        <v>332</v>
      </c>
      <c r="D43" s="196" t="s">
        <v>317</v>
      </c>
      <c r="E43" s="195" t="s">
        <v>48</v>
      </c>
      <c r="F43" s="217">
        <v>8</v>
      </c>
      <c r="G43" s="218">
        <v>100</v>
      </c>
      <c r="H43" s="219"/>
      <c r="I43" s="200"/>
      <c r="J43" s="224">
        <f t="shared" si="1"/>
        <v>108</v>
      </c>
      <c r="L43" s="45"/>
      <c r="M43" s="58"/>
      <c r="N43" s="44"/>
      <c r="O43" s="42"/>
      <c r="X43" s="45"/>
      <c r="Y43" s="239"/>
      <c r="Z43" s="196"/>
      <c r="AA43" s="195"/>
    </row>
    <row r="44" spans="2:28" ht="12.75" customHeight="1" x14ac:dyDescent="0.2">
      <c r="B44" s="180" t="str">
        <f t="shared" si="0"/>
        <v>EDA MORAL</v>
      </c>
      <c r="C44" s="193" t="s">
        <v>281</v>
      </c>
      <c r="D44" s="196" t="s">
        <v>432</v>
      </c>
      <c r="E44" s="195" t="s">
        <v>15</v>
      </c>
      <c r="F44" s="222"/>
      <c r="G44" s="218">
        <v>200</v>
      </c>
      <c r="H44" s="219">
        <v>16</v>
      </c>
      <c r="I44" s="200"/>
      <c r="J44" s="224">
        <f t="shared" si="1"/>
        <v>216</v>
      </c>
      <c r="L44" s="45"/>
      <c r="M44" s="58"/>
      <c r="N44" s="44"/>
      <c r="O44" s="42"/>
      <c r="X44" s="45"/>
      <c r="Y44" s="239"/>
      <c r="Z44" s="196"/>
      <c r="AA44" s="195"/>
    </row>
    <row r="45" spans="2:28" ht="12.75" customHeight="1" x14ac:dyDescent="0.2">
      <c r="B45" s="180" t="str">
        <f t="shared" si="0"/>
        <v>ELA DIZMAN</v>
      </c>
      <c r="C45" s="197" t="s">
        <v>404</v>
      </c>
      <c r="D45" s="196" t="s">
        <v>68</v>
      </c>
      <c r="E45" s="195" t="s">
        <v>15</v>
      </c>
      <c r="F45" s="222">
        <v>16</v>
      </c>
      <c r="G45" s="218">
        <v>300</v>
      </c>
      <c r="H45" s="219"/>
      <c r="I45" s="200"/>
      <c r="J45" s="224">
        <f t="shared" si="1"/>
        <v>316</v>
      </c>
      <c r="L45" s="45"/>
      <c r="M45" s="58"/>
      <c r="N45" s="44"/>
      <c r="O45" s="42"/>
      <c r="X45" s="45"/>
      <c r="Y45" s="239"/>
      <c r="Z45" s="196"/>
      <c r="AA45" s="195"/>
    </row>
    <row r="46" spans="2:28" ht="12.75" customHeight="1" x14ac:dyDescent="0.2">
      <c r="B46" s="180" t="str">
        <f t="shared" si="0"/>
        <v>ELA SU YÖNTER</v>
      </c>
      <c r="C46" s="193" t="s">
        <v>260</v>
      </c>
      <c r="D46" s="196" t="s">
        <v>258</v>
      </c>
      <c r="E46" s="195" t="s">
        <v>12</v>
      </c>
      <c r="F46" s="222">
        <v>32</v>
      </c>
      <c r="G46" s="218">
        <v>300</v>
      </c>
      <c r="H46" s="219">
        <v>28</v>
      </c>
      <c r="I46" s="200">
        <v>29</v>
      </c>
      <c r="J46" s="224">
        <f t="shared" si="1"/>
        <v>389</v>
      </c>
      <c r="L46" s="45"/>
      <c r="M46" s="58"/>
      <c r="N46" s="44"/>
      <c r="O46" s="42"/>
      <c r="X46" s="45"/>
      <c r="Y46" s="239"/>
      <c r="Z46" s="196"/>
      <c r="AA46" s="195"/>
    </row>
    <row r="47" spans="2:28" ht="12.75" customHeight="1" x14ac:dyDescent="0.2">
      <c r="B47" s="180" t="str">
        <f t="shared" si="0"/>
        <v>ELA SU YÖNTER</v>
      </c>
      <c r="C47" s="193" t="s">
        <v>260</v>
      </c>
      <c r="D47" s="196" t="s">
        <v>424</v>
      </c>
      <c r="E47" s="195" t="s">
        <v>12</v>
      </c>
      <c r="F47" s="222"/>
      <c r="G47" s="218">
        <v>200</v>
      </c>
      <c r="H47" s="219">
        <v>32</v>
      </c>
      <c r="I47" s="200"/>
      <c r="J47" s="224">
        <f t="shared" si="1"/>
        <v>232</v>
      </c>
      <c r="L47" s="45"/>
      <c r="M47" s="58"/>
      <c r="N47" s="44"/>
      <c r="O47" s="42"/>
      <c r="X47" s="45"/>
      <c r="Y47" s="239"/>
      <c r="Z47" s="196"/>
      <c r="AA47" s="195"/>
    </row>
    <row r="48" spans="2:28" ht="12.75" customHeight="1" x14ac:dyDescent="0.2">
      <c r="B48" s="180" t="str">
        <f t="shared" si="0"/>
        <v>ELİF ASYA HOCAOĞLU</v>
      </c>
      <c r="C48" s="197" t="s">
        <v>405</v>
      </c>
      <c r="D48" s="196" t="s">
        <v>384</v>
      </c>
      <c r="E48" s="195" t="s">
        <v>32</v>
      </c>
      <c r="F48" s="222">
        <v>16</v>
      </c>
      <c r="G48" s="218">
        <v>300</v>
      </c>
      <c r="H48" s="219"/>
      <c r="I48" s="200"/>
      <c r="J48" s="224">
        <f t="shared" si="1"/>
        <v>316</v>
      </c>
      <c r="L48" s="45"/>
      <c r="M48" s="58"/>
      <c r="N48" s="44"/>
      <c r="O48" s="42"/>
      <c r="X48" s="45"/>
      <c r="Y48" s="239"/>
      <c r="Z48" s="196"/>
      <c r="AA48" s="195"/>
    </row>
    <row r="49" spans="2:28" ht="12.75" customHeight="1" x14ac:dyDescent="0.2">
      <c r="B49" s="180" t="str">
        <f t="shared" si="0"/>
        <v>ELİF DURU BECER</v>
      </c>
      <c r="C49" s="197" t="s">
        <v>274</v>
      </c>
      <c r="D49" s="196" t="s">
        <v>417</v>
      </c>
      <c r="E49" s="195" t="s">
        <v>30</v>
      </c>
      <c r="F49" s="222"/>
      <c r="G49" s="218">
        <v>300</v>
      </c>
      <c r="H49" s="219">
        <v>8</v>
      </c>
      <c r="I49" s="200"/>
      <c r="J49" s="224">
        <f t="shared" si="1"/>
        <v>308</v>
      </c>
      <c r="L49" s="45"/>
      <c r="M49" s="58"/>
      <c r="N49" s="44"/>
      <c r="O49" s="42"/>
      <c r="X49" s="45"/>
      <c r="Y49" s="239"/>
      <c r="Z49" s="196"/>
      <c r="AA49" s="195"/>
      <c r="AB49" s="43"/>
    </row>
    <row r="50" spans="2:28" ht="12.75" customHeight="1" x14ac:dyDescent="0.2">
      <c r="B50" s="180" t="str">
        <f t="shared" si="0"/>
        <v>ELİF DURU BECER</v>
      </c>
      <c r="C50" s="193" t="s">
        <v>274</v>
      </c>
      <c r="D50" s="196" t="s">
        <v>297</v>
      </c>
      <c r="E50" s="195" t="s">
        <v>30</v>
      </c>
      <c r="F50" s="222"/>
      <c r="G50" s="218">
        <v>200</v>
      </c>
      <c r="H50" s="219">
        <v>25</v>
      </c>
      <c r="I50" s="200"/>
      <c r="J50" s="224">
        <f t="shared" si="1"/>
        <v>225</v>
      </c>
      <c r="L50" s="45"/>
      <c r="M50" s="58"/>
      <c r="N50" s="44"/>
      <c r="O50" s="42"/>
      <c r="X50" s="45"/>
      <c r="Y50" s="239"/>
      <c r="Z50" s="196"/>
      <c r="AA50" s="195"/>
      <c r="AB50" s="43"/>
    </row>
    <row r="51" spans="2:28" ht="12.75" customHeight="1" x14ac:dyDescent="0.2">
      <c r="B51" s="180" t="str">
        <f t="shared" si="0"/>
        <v>ELİF ECE AKYÜREK</v>
      </c>
      <c r="C51" s="197" t="s">
        <v>356</v>
      </c>
      <c r="D51" s="196" t="s">
        <v>69</v>
      </c>
      <c r="E51" s="195" t="s">
        <v>42</v>
      </c>
      <c r="F51" s="222">
        <v>29</v>
      </c>
      <c r="G51" s="218">
        <v>300</v>
      </c>
      <c r="H51" s="219">
        <v>31</v>
      </c>
      <c r="I51" s="200">
        <v>26</v>
      </c>
      <c r="J51" s="224">
        <f t="shared" si="1"/>
        <v>386</v>
      </c>
      <c r="L51" s="45"/>
      <c r="M51" s="58"/>
      <c r="N51" s="44"/>
      <c r="O51" s="42"/>
      <c r="X51" s="45"/>
      <c r="Y51" s="239"/>
      <c r="Z51" s="196"/>
      <c r="AA51" s="195"/>
      <c r="AB51" s="43"/>
    </row>
    <row r="52" spans="2:28" ht="12.75" customHeight="1" x14ac:dyDescent="0.2">
      <c r="B52" s="180" t="str">
        <f t="shared" si="0"/>
        <v>ELİF NUR KOÇ</v>
      </c>
      <c r="C52" s="193" t="s">
        <v>438</v>
      </c>
      <c r="D52" s="196" t="s">
        <v>297</v>
      </c>
      <c r="E52" s="195" t="s">
        <v>30</v>
      </c>
      <c r="F52" s="222"/>
      <c r="G52" s="218">
        <v>200</v>
      </c>
      <c r="H52" s="219">
        <v>8</v>
      </c>
      <c r="I52" s="200"/>
      <c r="J52" s="224">
        <f t="shared" si="1"/>
        <v>208</v>
      </c>
      <c r="L52" s="45"/>
      <c r="M52" s="58"/>
      <c r="N52" s="44"/>
      <c r="O52" s="42"/>
      <c r="X52" s="45"/>
      <c r="Y52" s="239"/>
      <c r="Z52" s="196"/>
      <c r="AA52" s="195"/>
      <c r="AB52" s="43"/>
    </row>
    <row r="53" spans="2:28" ht="12.75" customHeight="1" x14ac:dyDescent="0.2">
      <c r="B53" s="180" t="str">
        <f t="shared" si="0"/>
        <v>ELİZAN BAŞAR</v>
      </c>
      <c r="C53" s="197" t="s">
        <v>359</v>
      </c>
      <c r="D53" s="196" t="s">
        <v>395</v>
      </c>
      <c r="E53" s="195" t="s">
        <v>12</v>
      </c>
      <c r="F53" s="222">
        <v>27</v>
      </c>
      <c r="G53" s="218">
        <v>300</v>
      </c>
      <c r="H53" s="219">
        <v>24</v>
      </c>
      <c r="I53" s="200">
        <v>19</v>
      </c>
      <c r="J53" s="224">
        <f t="shared" si="1"/>
        <v>370</v>
      </c>
      <c r="L53" s="45"/>
      <c r="M53" s="58"/>
      <c r="N53" s="44"/>
      <c r="O53" s="42"/>
      <c r="X53" s="45"/>
      <c r="Y53" s="239"/>
      <c r="Z53" s="196"/>
      <c r="AA53" s="195"/>
      <c r="AB53" s="43"/>
    </row>
    <row r="54" spans="2:28" ht="12.75" customHeight="1" x14ac:dyDescent="0.2">
      <c r="B54" s="180" t="str">
        <f t="shared" si="0"/>
        <v>ELVİN KALE</v>
      </c>
      <c r="C54" s="193" t="s">
        <v>272</v>
      </c>
      <c r="D54" s="196" t="s">
        <v>94</v>
      </c>
      <c r="E54" s="195" t="s">
        <v>7</v>
      </c>
      <c r="F54" s="222">
        <v>21</v>
      </c>
      <c r="G54" s="218">
        <v>300</v>
      </c>
      <c r="H54" s="219"/>
      <c r="I54" s="200"/>
      <c r="J54" s="224">
        <f t="shared" si="1"/>
        <v>321</v>
      </c>
      <c r="L54" s="45"/>
      <c r="M54" s="58"/>
      <c r="N54" s="44"/>
      <c r="O54" s="42"/>
      <c r="X54" s="45"/>
      <c r="Y54" s="239"/>
      <c r="Z54" s="196"/>
      <c r="AA54" s="195"/>
      <c r="AB54" s="43"/>
    </row>
    <row r="55" spans="2:28" ht="12.75" customHeight="1" x14ac:dyDescent="0.2">
      <c r="B55" s="180" t="str">
        <f t="shared" si="0"/>
        <v>EMİNE AYDINAY</v>
      </c>
      <c r="C55" s="197" t="s">
        <v>263</v>
      </c>
      <c r="D55" s="196" t="s">
        <v>354</v>
      </c>
      <c r="E55" s="195" t="s">
        <v>29</v>
      </c>
      <c r="F55" s="222"/>
      <c r="G55" s="218">
        <v>300</v>
      </c>
      <c r="H55" s="219">
        <v>16</v>
      </c>
      <c r="I55" s="200"/>
      <c r="J55" s="224">
        <f t="shared" si="1"/>
        <v>316</v>
      </c>
      <c r="L55" s="45"/>
      <c r="M55" s="58"/>
      <c r="N55" s="44"/>
      <c r="O55" s="42"/>
      <c r="X55" s="45"/>
      <c r="Y55" s="239"/>
      <c r="Z55" s="196"/>
      <c r="AA55" s="195"/>
      <c r="AB55" s="43"/>
    </row>
    <row r="56" spans="2:28" ht="12.75" customHeight="1" x14ac:dyDescent="0.2">
      <c r="B56" s="180" t="str">
        <f t="shared" si="0"/>
        <v>EMİNE AYDINAY</v>
      </c>
      <c r="C56" s="193" t="s">
        <v>263</v>
      </c>
      <c r="D56" s="196" t="s">
        <v>209</v>
      </c>
      <c r="E56" s="195" t="s">
        <v>425</v>
      </c>
      <c r="F56" s="222"/>
      <c r="G56" s="218">
        <v>200</v>
      </c>
      <c r="H56" s="219">
        <v>31</v>
      </c>
      <c r="I56" s="200"/>
      <c r="J56" s="224">
        <f t="shared" si="1"/>
        <v>231</v>
      </c>
      <c r="L56" s="45"/>
      <c r="M56" s="58"/>
      <c r="N56" s="44"/>
      <c r="O56" s="42"/>
      <c r="X56" s="45"/>
      <c r="Y56" s="239"/>
      <c r="Z56" s="196"/>
      <c r="AA56" s="195"/>
      <c r="AB56" s="43"/>
    </row>
    <row r="57" spans="2:28" ht="12.75" customHeight="1" x14ac:dyDescent="0.2">
      <c r="B57" s="180" t="str">
        <f t="shared" si="0"/>
        <v>EMİNE EROĞLU</v>
      </c>
      <c r="C57" s="193" t="s">
        <v>406</v>
      </c>
      <c r="D57" s="196" t="s">
        <v>246</v>
      </c>
      <c r="E57" s="195" t="s">
        <v>28</v>
      </c>
      <c r="F57" s="222"/>
      <c r="G57" s="218">
        <v>300</v>
      </c>
      <c r="H57" s="219">
        <v>16</v>
      </c>
      <c r="I57" s="200"/>
      <c r="J57" s="224">
        <f t="shared" si="1"/>
        <v>316</v>
      </c>
      <c r="L57" s="45"/>
      <c r="M57" s="58"/>
      <c r="N57" s="44"/>
      <c r="O57" s="42"/>
      <c r="X57" s="45"/>
      <c r="Y57" s="239"/>
      <c r="Z57" s="196"/>
      <c r="AA57" s="195"/>
      <c r="AB57" s="43"/>
    </row>
    <row r="58" spans="2:28" ht="12.75" customHeight="1" x14ac:dyDescent="0.2">
      <c r="B58" s="180" t="str">
        <f t="shared" si="0"/>
        <v>ESİLA SU YALÇIN</v>
      </c>
      <c r="C58" s="197" t="s">
        <v>261</v>
      </c>
      <c r="D58" s="196" t="s">
        <v>229</v>
      </c>
      <c r="E58" s="195" t="s">
        <v>47</v>
      </c>
      <c r="F58" s="222">
        <v>18</v>
      </c>
      <c r="G58" s="218">
        <v>300</v>
      </c>
      <c r="H58" s="219">
        <v>16</v>
      </c>
      <c r="I58" s="200"/>
      <c r="J58" s="224">
        <f t="shared" si="1"/>
        <v>334</v>
      </c>
      <c r="L58" s="45"/>
      <c r="M58" s="58"/>
      <c r="N58" s="44"/>
      <c r="O58" s="42"/>
      <c r="X58" s="45"/>
      <c r="Y58" s="239"/>
      <c r="Z58" s="196"/>
      <c r="AA58" s="195"/>
      <c r="AB58" s="43"/>
    </row>
    <row r="59" spans="2:28" ht="12.75" customHeight="1" x14ac:dyDescent="0.2">
      <c r="B59" s="180" t="str">
        <f t="shared" si="0"/>
        <v>ESMA KAMER SÜT</v>
      </c>
      <c r="C59" s="193" t="s">
        <v>282</v>
      </c>
      <c r="D59" s="196" t="s">
        <v>439</v>
      </c>
      <c r="E59" s="195" t="s">
        <v>28</v>
      </c>
      <c r="F59" s="222"/>
      <c r="G59" s="218">
        <v>200</v>
      </c>
      <c r="H59" s="219">
        <v>8</v>
      </c>
      <c r="I59" s="200"/>
      <c r="J59" s="224">
        <f t="shared" si="1"/>
        <v>208</v>
      </c>
      <c r="L59" s="45"/>
      <c r="M59" s="58"/>
      <c r="N59" s="44"/>
      <c r="O59" s="42"/>
      <c r="X59" s="45"/>
      <c r="Y59" s="239"/>
      <c r="Z59" s="196"/>
      <c r="AA59" s="195"/>
      <c r="AB59" s="43"/>
    </row>
    <row r="60" spans="2:28" ht="12.75" customHeight="1" x14ac:dyDescent="0.2">
      <c r="B60" s="180" t="str">
        <f t="shared" si="0"/>
        <v>ESMA SULTAN SARI</v>
      </c>
      <c r="C60" s="193" t="s">
        <v>283</v>
      </c>
      <c r="D60" s="196" t="s">
        <v>275</v>
      </c>
      <c r="E60" s="195" t="s">
        <v>47</v>
      </c>
      <c r="F60" s="222"/>
      <c r="G60" s="218">
        <v>200</v>
      </c>
      <c r="H60" s="219">
        <v>18</v>
      </c>
      <c r="I60" s="200"/>
      <c r="J60" s="224">
        <f t="shared" si="1"/>
        <v>218</v>
      </c>
      <c r="L60" s="45"/>
      <c r="M60" s="58"/>
      <c r="N60" s="44"/>
      <c r="O60" s="42"/>
      <c r="X60" s="45"/>
      <c r="Y60" s="239"/>
      <c r="Z60" s="196"/>
      <c r="AA60" s="195"/>
      <c r="AB60" s="43"/>
    </row>
    <row r="61" spans="2:28" ht="12.75" customHeight="1" x14ac:dyDescent="0.2">
      <c r="B61" s="180" t="str">
        <f t="shared" si="0"/>
        <v>EYLÜL ŞEVVAL AYDIN</v>
      </c>
      <c r="C61" s="193" t="s">
        <v>397</v>
      </c>
      <c r="D61" s="196" t="s">
        <v>210</v>
      </c>
      <c r="E61" s="195" t="s">
        <v>15</v>
      </c>
      <c r="F61" s="222">
        <v>8</v>
      </c>
      <c r="G61" s="218">
        <v>300</v>
      </c>
      <c r="H61" s="219">
        <v>20</v>
      </c>
      <c r="I61" s="200">
        <v>21</v>
      </c>
      <c r="J61" s="224">
        <f t="shared" si="1"/>
        <v>349</v>
      </c>
      <c r="L61" s="45"/>
      <c r="M61" s="58"/>
      <c r="N61" s="44"/>
      <c r="O61" s="42"/>
      <c r="X61" s="45"/>
      <c r="Y61" s="239"/>
      <c r="Z61" s="196"/>
      <c r="AA61" s="195"/>
      <c r="AB61" s="43"/>
    </row>
    <row r="62" spans="2:28" ht="12.75" customHeight="1" x14ac:dyDescent="0.2">
      <c r="B62" s="180" t="str">
        <f t="shared" si="0"/>
        <v>EYLÜL YALÇINKAYA</v>
      </c>
      <c r="C62" s="193" t="s">
        <v>471</v>
      </c>
      <c r="D62" s="196" t="s">
        <v>44</v>
      </c>
      <c r="E62" s="195" t="s">
        <v>12</v>
      </c>
      <c r="F62" s="217">
        <v>20</v>
      </c>
      <c r="G62" s="218">
        <v>100</v>
      </c>
      <c r="H62" s="219"/>
      <c r="I62" s="200"/>
      <c r="J62" s="224">
        <f t="shared" si="1"/>
        <v>120</v>
      </c>
      <c r="L62" s="45"/>
      <c r="M62" s="58"/>
      <c r="N62" s="44"/>
      <c r="O62" s="42"/>
      <c r="X62" s="45"/>
      <c r="Y62" s="239"/>
      <c r="Z62" s="196"/>
      <c r="AA62" s="195"/>
      <c r="AB62" s="43"/>
    </row>
    <row r="63" spans="2:28" ht="12.75" customHeight="1" x14ac:dyDescent="0.2">
      <c r="B63" s="180" t="str">
        <f t="shared" ref="B63:B117" si="2">UPPER(TRIM(C63))</f>
        <v>FERİDE MELİKE HAMAL</v>
      </c>
      <c r="C63" s="197" t="s">
        <v>477</v>
      </c>
      <c r="D63" s="196" t="s">
        <v>232</v>
      </c>
      <c r="E63" s="195" t="s">
        <v>52</v>
      </c>
      <c r="F63" s="217">
        <v>16</v>
      </c>
      <c r="G63" s="218">
        <v>100</v>
      </c>
      <c r="H63" s="219"/>
      <c r="I63" s="200"/>
      <c r="J63" s="224">
        <f t="shared" si="1"/>
        <v>116</v>
      </c>
      <c r="L63" s="45"/>
      <c r="M63" s="58"/>
      <c r="N63" s="44"/>
      <c r="O63" s="42"/>
      <c r="X63" s="45"/>
      <c r="Y63" s="239"/>
      <c r="Z63" s="196"/>
      <c r="AA63" s="195"/>
      <c r="AB63" s="43"/>
    </row>
    <row r="64" spans="2:28" ht="12.75" customHeight="1" x14ac:dyDescent="0.2">
      <c r="B64" s="180" t="str">
        <f t="shared" si="2"/>
        <v>FEYZA KOÇER</v>
      </c>
      <c r="C64" s="193" t="s">
        <v>435</v>
      </c>
      <c r="D64" s="196" t="s">
        <v>246</v>
      </c>
      <c r="E64" s="195" t="s">
        <v>28</v>
      </c>
      <c r="F64" s="222"/>
      <c r="G64" s="218">
        <v>200</v>
      </c>
      <c r="H64" s="219">
        <v>16</v>
      </c>
      <c r="I64" s="200"/>
      <c r="J64" s="224">
        <f t="shared" si="1"/>
        <v>216</v>
      </c>
      <c r="L64" s="45"/>
      <c r="M64" s="58"/>
      <c r="N64" s="44"/>
      <c r="O64" s="42"/>
      <c r="X64" s="45"/>
      <c r="Y64" s="239"/>
      <c r="Z64" s="196"/>
      <c r="AA64" s="195"/>
      <c r="AB64" s="43"/>
    </row>
    <row r="65" spans="2:28" ht="12.75" customHeight="1" x14ac:dyDescent="0.2">
      <c r="B65" s="180" t="str">
        <f t="shared" si="2"/>
        <v>FİRDEVS NUR BİNGÖL</v>
      </c>
      <c r="C65" s="197" t="s">
        <v>277</v>
      </c>
      <c r="D65" s="196" t="s">
        <v>94</v>
      </c>
      <c r="E65" s="195" t="s">
        <v>7</v>
      </c>
      <c r="F65" s="222">
        <v>8</v>
      </c>
      <c r="G65" s="218">
        <v>300</v>
      </c>
      <c r="H65" s="219"/>
      <c r="I65" s="200"/>
      <c r="J65" s="224">
        <f t="shared" si="1"/>
        <v>308</v>
      </c>
      <c r="L65" s="45"/>
      <c r="M65" s="58"/>
      <c r="N65" s="44"/>
      <c r="O65" s="42"/>
      <c r="X65" s="45"/>
      <c r="Y65" s="239"/>
      <c r="Z65" s="196"/>
      <c r="AA65" s="195"/>
    </row>
    <row r="66" spans="2:28" ht="12.75" customHeight="1" x14ac:dyDescent="0.2">
      <c r="B66" s="180" t="str">
        <f t="shared" si="2"/>
        <v>GÜLCE DÖNMEZ</v>
      </c>
      <c r="C66" s="193" t="s">
        <v>399</v>
      </c>
      <c r="D66" s="196" t="s">
        <v>212</v>
      </c>
      <c r="E66" s="195" t="s">
        <v>39</v>
      </c>
      <c r="F66" s="222">
        <v>20</v>
      </c>
      <c r="G66" s="218">
        <v>300</v>
      </c>
      <c r="H66" s="219">
        <v>16</v>
      </c>
      <c r="I66" s="200"/>
      <c r="J66" s="224">
        <f t="shared" ref="J66:J113" si="3">F66+G66+H66+I66</f>
        <v>336</v>
      </c>
      <c r="M66" s="58"/>
      <c r="P66" s="43"/>
      <c r="Q66" s="43"/>
      <c r="AB66" s="43"/>
    </row>
    <row r="67" spans="2:28" ht="12.75" customHeight="1" x14ac:dyDescent="0.2">
      <c r="B67" s="180" t="str">
        <f t="shared" si="2"/>
        <v>GÜLER TUĞBA GEÇMEZ</v>
      </c>
      <c r="C67" s="193" t="s">
        <v>468</v>
      </c>
      <c r="D67" s="196" t="s">
        <v>217</v>
      </c>
      <c r="E67" s="195" t="s">
        <v>38</v>
      </c>
      <c r="F67" s="217">
        <v>22</v>
      </c>
      <c r="G67" s="218">
        <v>100</v>
      </c>
      <c r="H67" s="219"/>
      <c r="I67" s="200"/>
      <c r="J67" s="224">
        <f t="shared" si="3"/>
        <v>122</v>
      </c>
      <c r="M67" s="58"/>
      <c r="O67" s="46"/>
      <c r="P67" s="43"/>
      <c r="Q67" s="43"/>
      <c r="AB67" s="43"/>
    </row>
    <row r="68" spans="2:28" ht="12.75" customHeight="1" x14ac:dyDescent="0.2">
      <c r="B68" s="180" t="str">
        <f t="shared" si="2"/>
        <v>HAFSA TORBALI</v>
      </c>
      <c r="C68" s="193" t="s">
        <v>482</v>
      </c>
      <c r="D68" s="196" t="s">
        <v>212</v>
      </c>
      <c r="E68" s="195" t="s">
        <v>39</v>
      </c>
      <c r="F68" s="217">
        <v>16</v>
      </c>
      <c r="G68" s="218">
        <v>100</v>
      </c>
      <c r="H68" s="219"/>
      <c r="I68" s="200"/>
      <c r="J68" s="224">
        <f t="shared" si="3"/>
        <v>116</v>
      </c>
      <c r="M68" s="58"/>
      <c r="O68" s="46"/>
      <c r="P68" s="43"/>
      <c r="Q68" s="43"/>
      <c r="AB68" s="43"/>
    </row>
    <row r="69" spans="2:28" ht="12.75" customHeight="1" x14ac:dyDescent="0.2">
      <c r="B69" s="180" t="str">
        <f t="shared" si="2"/>
        <v>HAFSA YURTERİ</v>
      </c>
      <c r="C69" s="193" t="s">
        <v>429</v>
      </c>
      <c r="D69" s="196" t="s">
        <v>287</v>
      </c>
      <c r="E69" s="195" t="s">
        <v>31</v>
      </c>
      <c r="F69" s="222"/>
      <c r="G69" s="218">
        <v>200</v>
      </c>
      <c r="H69" s="219">
        <v>20</v>
      </c>
      <c r="I69" s="200"/>
      <c r="J69" s="224">
        <f t="shared" si="3"/>
        <v>220</v>
      </c>
      <c r="M69" s="58"/>
      <c r="O69" s="46"/>
      <c r="P69" s="43"/>
      <c r="Q69" s="43"/>
      <c r="AB69" s="43"/>
    </row>
    <row r="70" spans="2:28" ht="12.75" customHeight="1" x14ac:dyDescent="0.2">
      <c r="B70" s="180" t="str">
        <f t="shared" si="2"/>
        <v>HAFSA YURTERİ (İZM)</v>
      </c>
      <c r="C70" s="197" t="s">
        <v>407</v>
      </c>
      <c r="D70" s="196" t="s">
        <v>353</v>
      </c>
      <c r="E70" s="195" t="s">
        <v>31</v>
      </c>
      <c r="F70" s="222">
        <v>16</v>
      </c>
      <c r="G70" s="218">
        <v>300</v>
      </c>
      <c r="H70" s="219"/>
      <c r="I70" s="200"/>
      <c r="J70" s="224">
        <f t="shared" si="3"/>
        <v>316</v>
      </c>
      <c r="M70" s="58"/>
      <c r="O70" s="46"/>
      <c r="P70" s="43"/>
      <c r="Q70" s="43"/>
      <c r="AB70" s="43"/>
    </row>
    <row r="71" spans="2:28" ht="12.75" customHeight="1" x14ac:dyDescent="0.2">
      <c r="B71" s="180" t="str">
        <f t="shared" si="2"/>
        <v>HATİCE ELİF GÜVELİ</v>
      </c>
      <c r="C71" s="193" t="s">
        <v>392</v>
      </c>
      <c r="D71" s="196" t="s">
        <v>210</v>
      </c>
      <c r="E71" s="195" t="s">
        <v>15</v>
      </c>
      <c r="F71" s="222">
        <v>23</v>
      </c>
      <c r="G71" s="218">
        <v>300</v>
      </c>
      <c r="H71" s="219">
        <v>27</v>
      </c>
      <c r="I71" s="200">
        <v>27</v>
      </c>
      <c r="J71" s="224">
        <f t="shared" si="3"/>
        <v>377</v>
      </c>
      <c r="M71" s="58"/>
      <c r="O71" s="46"/>
      <c r="P71" s="43"/>
      <c r="Q71" s="43"/>
      <c r="AB71" s="43"/>
    </row>
    <row r="72" spans="2:28" ht="12.75" customHeight="1" x14ac:dyDescent="0.2">
      <c r="B72" s="180" t="str">
        <f t="shared" si="2"/>
        <v>HATİCE RAVZA GÜLCE</v>
      </c>
      <c r="C72" s="193" t="s">
        <v>271</v>
      </c>
      <c r="D72" s="196" t="s">
        <v>246</v>
      </c>
      <c r="E72" s="195" t="s">
        <v>28</v>
      </c>
      <c r="F72" s="222"/>
      <c r="G72" s="218">
        <v>300</v>
      </c>
      <c r="H72" s="219">
        <v>8</v>
      </c>
      <c r="I72" s="200"/>
      <c r="J72" s="224">
        <f t="shared" si="3"/>
        <v>308</v>
      </c>
      <c r="M72" s="58"/>
    </row>
    <row r="73" spans="2:28" ht="12.75" customHeight="1" x14ac:dyDescent="0.2">
      <c r="B73" s="180" t="str">
        <f t="shared" si="2"/>
        <v>HAVİN MUTLU</v>
      </c>
      <c r="C73" s="197" t="s">
        <v>466</v>
      </c>
      <c r="D73" s="196" t="s">
        <v>226</v>
      </c>
      <c r="E73" s="195" t="s">
        <v>50</v>
      </c>
      <c r="F73" s="217">
        <v>27</v>
      </c>
      <c r="G73" s="218">
        <v>100</v>
      </c>
      <c r="H73" s="219"/>
      <c r="I73" s="200"/>
      <c r="J73" s="224">
        <f t="shared" si="3"/>
        <v>127</v>
      </c>
      <c r="M73" s="58"/>
    </row>
    <row r="74" spans="2:28" ht="12.75" customHeight="1" x14ac:dyDescent="0.2">
      <c r="B74" s="180" t="str">
        <f t="shared" si="2"/>
        <v>HAYRUNNİSA ÇOBAN</v>
      </c>
      <c r="C74" s="193" t="s">
        <v>418</v>
      </c>
      <c r="D74" s="196" t="s">
        <v>419</v>
      </c>
      <c r="E74" s="195" t="s">
        <v>411</v>
      </c>
      <c r="F74" s="222">
        <v>8</v>
      </c>
      <c r="G74" s="218">
        <v>300</v>
      </c>
      <c r="H74" s="219"/>
      <c r="I74" s="200"/>
      <c r="J74" s="224">
        <f t="shared" si="3"/>
        <v>308</v>
      </c>
      <c r="M74" s="58"/>
    </row>
    <row r="75" spans="2:28" ht="12.75" customHeight="1" x14ac:dyDescent="0.2">
      <c r="B75" s="180" t="str">
        <f t="shared" si="2"/>
        <v>İDİL TOSUN</v>
      </c>
      <c r="C75" s="193" t="s">
        <v>408</v>
      </c>
      <c r="D75" s="196" t="s">
        <v>69</v>
      </c>
      <c r="E75" s="195" t="s">
        <v>42</v>
      </c>
      <c r="F75" s="222"/>
      <c r="G75" s="218">
        <v>300</v>
      </c>
      <c r="H75" s="219">
        <v>16</v>
      </c>
      <c r="I75" s="200"/>
      <c r="J75" s="224">
        <f t="shared" si="3"/>
        <v>316</v>
      </c>
      <c r="M75" s="58"/>
    </row>
    <row r="76" spans="2:28" ht="12.75" customHeight="1" x14ac:dyDescent="0.2">
      <c r="B76" s="180" t="str">
        <f t="shared" si="2"/>
        <v>İLKİM EYLÜL YEKREK</v>
      </c>
      <c r="C76" s="197" t="s">
        <v>467</v>
      </c>
      <c r="D76" s="196" t="s">
        <v>291</v>
      </c>
      <c r="E76" s="195" t="s">
        <v>40</v>
      </c>
      <c r="F76" s="217">
        <v>25</v>
      </c>
      <c r="G76" s="218">
        <v>100</v>
      </c>
      <c r="H76" s="219"/>
      <c r="I76" s="200"/>
      <c r="J76" s="224">
        <f t="shared" si="3"/>
        <v>125</v>
      </c>
    </row>
    <row r="77" spans="2:28" ht="12.75" customHeight="1" x14ac:dyDescent="0.2">
      <c r="B77" s="180" t="str">
        <f t="shared" si="2"/>
        <v>İPEK ERTUNA</v>
      </c>
      <c r="C77" s="197" t="s">
        <v>268</v>
      </c>
      <c r="D77" s="196" t="s">
        <v>395</v>
      </c>
      <c r="E77" s="195" t="s">
        <v>12</v>
      </c>
      <c r="F77" s="222">
        <v>16</v>
      </c>
      <c r="G77" s="218">
        <v>300</v>
      </c>
      <c r="H77" s="219">
        <v>8</v>
      </c>
      <c r="I77" s="200"/>
      <c r="J77" s="224">
        <f t="shared" si="3"/>
        <v>324</v>
      </c>
    </row>
    <row r="78" spans="2:28" ht="12.75" customHeight="1" x14ac:dyDescent="0.2">
      <c r="B78" s="180" t="str">
        <f t="shared" si="2"/>
        <v>İPEK UĞUR</v>
      </c>
      <c r="C78" s="193" t="s">
        <v>440</v>
      </c>
      <c r="D78" s="196" t="s">
        <v>433</v>
      </c>
      <c r="E78" s="195" t="s">
        <v>15</v>
      </c>
      <c r="F78" s="222"/>
      <c r="G78" s="218">
        <v>200</v>
      </c>
      <c r="H78" s="219">
        <v>8</v>
      </c>
      <c r="I78" s="200"/>
      <c r="J78" s="224">
        <f t="shared" si="3"/>
        <v>208</v>
      </c>
    </row>
    <row r="79" spans="2:28" ht="12.75" customHeight="1" x14ac:dyDescent="0.2">
      <c r="B79" s="180" t="str">
        <f t="shared" si="2"/>
        <v>İREM ALTUN</v>
      </c>
      <c r="C79" s="197" t="s">
        <v>420</v>
      </c>
      <c r="D79" s="196" t="s">
        <v>421</v>
      </c>
      <c r="E79" s="195" t="s">
        <v>34</v>
      </c>
      <c r="F79" s="222"/>
      <c r="G79" s="218">
        <v>300</v>
      </c>
      <c r="H79" s="219">
        <v>8</v>
      </c>
      <c r="I79" s="200"/>
      <c r="J79" s="224">
        <f t="shared" si="3"/>
        <v>308</v>
      </c>
    </row>
    <row r="80" spans="2:28" ht="12.75" customHeight="1" x14ac:dyDescent="0.2">
      <c r="B80" s="180" t="str">
        <f t="shared" si="2"/>
        <v>KAREN GÜRBÜZ</v>
      </c>
      <c r="C80" s="193" t="s">
        <v>269</v>
      </c>
      <c r="D80" s="196" t="s">
        <v>402</v>
      </c>
      <c r="E80" s="195" t="s">
        <v>42</v>
      </c>
      <c r="F80" s="222">
        <v>19</v>
      </c>
      <c r="G80" s="218">
        <v>300</v>
      </c>
      <c r="H80" s="219"/>
      <c r="I80" s="200"/>
      <c r="J80" s="224">
        <f t="shared" si="3"/>
        <v>319</v>
      </c>
    </row>
    <row r="81" spans="2:28" ht="12.75" customHeight="1" x14ac:dyDescent="0.2">
      <c r="B81" s="180" t="str">
        <f t="shared" si="2"/>
        <v>MEDİNE İREM TÜRKAN</v>
      </c>
      <c r="C81" s="193" t="s">
        <v>426</v>
      </c>
      <c r="D81" s="196" t="s">
        <v>73</v>
      </c>
      <c r="E81" s="195" t="s">
        <v>35</v>
      </c>
      <c r="F81" s="222"/>
      <c r="G81" s="218">
        <v>200</v>
      </c>
      <c r="H81" s="219">
        <v>26</v>
      </c>
      <c r="I81" s="200"/>
      <c r="J81" s="224">
        <f t="shared" si="3"/>
        <v>226</v>
      </c>
      <c r="M81" s="43"/>
      <c r="P81" s="43"/>
      <c r="Q81" s="43"/>
      <c r="AB81" s="43"/>
    </row>
    <row r="82" spans="2:28" ht="12.75" customHeight="1" x14ac:dyDescent="0.2">
      <c r="B82" s="180" t="str">
        <f t="shared" si="2"/>
        <v>MELİKE AYRAÇ</v>
      </c>
      <c r="C82" s="193" t="s">
        <v>409</v>
      </c>
      <c r="D82" s="196" t="s">
        <v>410</v>
      </c>
      <c r="E82" s="195" t="s">
        <v>411</v>
      </c>
      <c r="F82" s="222">
        <v>16</v>
      </c>
      <c r="G82" s="218">
        <v>300</v>
      </c>
      <c r="H82" s="219"/>
      <c r="I82" s="200"/>
      <c r="J82" s="224">
        <f t="shared" si="3"/>
        <v>316</v>
      </c>
      <c r="M82" s="43"/>
      <c r="P82" s="43"/>
      <c r="Q82" s="43"/>
      <c r="AB82" s="43"/>
    </row>
    <row r="83" spans="2:28" ht="12.75" customHeight="1" x14ac:dyDescent="0.2">
      <c r="B83" s="180" t="str">
        <f t="shared" si="2"/>
        <v>MERVE MENGENE</v>
      </c>
      <c r="C83" s="197" t="s">
        <v>266</v>
      </c>
      <c r="D83" s="196" t="s">
        <v>224</v>
      </c>
      <c r="E83" s="195" t="s">
        <v>32</v>
      </c>
      <c r="F83" s="222">
        <v>8</v>
      </c>
      <c r="G83" s="218">
        <v>300</v>
      </c>
      <c r="H83" s="219">
        <v>17</v>
      </c>
      <c r="I83" s="200">
        <v>18</v>
      </c>
      <c r="J83" s="224">
        <f t="shared" si="3"/>
        <v>343</v>
      </c>
      <c r="M83" s="43"/>
      <c r="P83" s="43"/>
      <c r="Q83" s="43"/>
      <c r="AB83" s="43"/>
    </row>
    <row r="84" spans="2:28" ht="12.75" customHeight="1" x14ac:dyDescent="0.2">
      <c r="B84" s="180" t="str">
        <f t="shared" si="2"/>
        <v>NEHİR ÇINAR</v>
      </c>
      <c r="C84" s="197" t="s">
        <v>401</v>
      </c>
      <c r="D84" s="196" t="s">
        <v>346</v>
      </c>
      <c r="E84" s="195" t="s">
        <v>34</v>
      </c>
      <c r="F84" s="222"/>
      <c r="G84" s="218">
        <v>300</v>
      </c>
      <c r="H84" s="219">
        <v>22</v>
      </c>
      <c r="I84" s="200"/>
      <c r="J84" s="224">
        <f t="shared" si="3"/>
        <v>322</v>
      </c>
      <c r="M84" s="43"/>
      <c r="P84" s="43"/>
      <c r="Q84" s="43"/>
      <c r="AB84" s="43"/>
    </row>
    <row r="85" spans="2:28" ht="12.75" customHeight="1" x14ac:dyDescent="0.2">
      <c r="B85" s="180" t="str">
        <f t="shared" si="2"/>
        <v>NESRİN İREM ALAYBEYOĞLU</v>
      </c>
      <c r="C85" s="193" t="s">
        <v>396</v>
      </c>
      <c r="D85" s="196" t="s">
        <v>212</v>
      </c>
      <c r="E85" s="195" t="s">
        <v>39</v>
      </c>
      <c r="F85" s="222">
        <v>16</v>
      </c>
      <c r="G85" s="218">
        <v>300</v>
      </c>
      <c r="H85" s="219">
        <v>25</v>
      </c>
      <c r="I85" s="200">
        <v>20</v>
      </c>
      <c r="J85" s="224">
        <f t="shared" si="3"/>
        <v>361</v>
      </c>
      <c r="M85" s="43"/>
      <c r="P85" s="43"/>
      <c r="Q85" s="43"/>
      <c r="AB85" s="43"/>
    </row>
    <row r="86" spans="2:28" ht="12.75" customHeight="1" x14ac:dyDescent="0.2">
      <c r="B86" s="180" t="str">
        <f t="shared" si="2"/>
        <v>NİHAN BERA KOÇER</v>
      </c>
      <c r="C86" s="193" t="s">
        <v>313</v>
      </c>
      <c r="D86" s="196" t="s">
        <v>314</v>
      </c>
      <c r="E86" s="195" t="s">
        <v>315</v>
      </c>
      <c r="F86" s="222"/>
      <c r="G86" s="218">
        <v>200</v>
      </c>
      <c r="H86" s="219">
        <v>8</v>
      </c>
      <c r="I86" s="200"/>
      <c r="J86" s="224">
        <f t="shared" si="3"/>
        <v>208</v>
      </c>
      <c r="M86" s="43"/>
      <c r="P86" s="43"/>
      <c r="Q86" s="43"/>
      <c r="AB86" s="43"/>
    </row>
    <row r="87" spans="2:28" ht="12.75" customHeight="1" x14ac:dyDescent="0.2">
      <c r="B87" s="180" t="str">
        <f t="shared" si="2"/>
        <v>NİHAN BERA KOÇER</v>
      </c>
      <c r="C87" s="197" t="s">
        <v>313</v>
      </c>
      <c r="D87" s="196" t="s">
        <v>314</v>
      </c>
      <c r="E87" s="195" t="s">
        <v>315</v>
      </c>
      <c r="F87" s="217">
        <v>19</v>
      </c>
      <c r="G87" s="218">
        <v>100</v>
      </c>
      <c r="H87" s="219"/>
      <c r="I87" s="200"/>
      <c r="J87" s="224">
        <f t="shared" si="3"/>
        <v>119</v>
      </c>
      <c r="M87" s="43"/>
      <c r="P87" s="43"/>
      <c r="Q87" s="43"/>
      <c r="AB87" s="43"/>
    </row>
    <row r="88" spans="2:28" ht="12.75" customHeight="1" x14ac:dyDescent="0.2">
      <c r="B88" s="180" t="str">
        <f t="shared" si="2"/>
        <v>NİL BAŞARAN</v>
      </c>
      <c r="C88" s="197" t="s">
        <v>355</v>
      </c>
      <c r="D88" s="196" t="s">
        <v>345</v>
      </c>
      <c r="E88" s="195" t="s">
        <v>15</v>
      </c>
      <c r="F88" s="222">
        <v>31</v>
      </c>
      <c r="G88" s="218">
        <v>300</v>
      </c>
      <c r="H88" s="219">
        <v>32</v>
      </c>
      <c r="I88" s="200">
        <v>32</v>
      </c>
      <c r="J88" s="224">
        <f t="shared" si="3"/>
        <v>395</v>
      </c>
      <c r="M88" s="43"/>
      <c r="P88" s="43"/>
      <c r="Q88" s="43"/>
      <c r="AB88" s="43"/>
    </row>
    <row r="89" spans="2:28" ht="12.75" customHeight="1" x14ac:dyDescent="0.2">
      <c r="B89" s="180" t="str">
        <f t="shared" si="2"/>
        <v>NİSA ÜZÜMCÜ</v>
      </c>
      <c r="C89" s="193" t="s">
        <v>280</v>
      </c>
      <c r="D89" s="196" t="s">
        <v>73</v>
      </c>
      <c r="E89" s="195" t="s">
        <v>35</v>
      </c>
      <c r="F89" s="222"/>
      <c r="G89" s="218">
        <v>200</v>
      </c>
      <c r="H89" s="219">
        <v>19</v>
      </c>
      <c r="I89" s="200"/>
      <c r="J89" s="224">
        <f t="shared" si="3"/>
        <v>219</v>
      </c>
      <c r="M89" s="43"/>
      <c r="P89" s="43"/>
      <c r="Q89" s="43"/>
      <c r="AB89" s="43"/>
    </row>
    <row r="90" spans="2:28" ht="12.75" customHeight="1" x14ac:dyDescent="0.2">
      <c r="B90" s="180" t="str">
        <f t="shared" si="2"/>
        <v>ÖYKÜ SAYAR</v>
      </c>
      <c r="C90" s="197" t="s">
        <v>485</v>
      </c>
      <c r="D90" s="196" t="s">
        <v>212</v>
      </c>
      <c r="E90" s="195" t="s">
        <v>39</v>
      </c>
      <c r="F90" s="217">
        <v>8</v>
      </c>
      <c r="G90" s="218">
        <v>100</v>
      </c>
      <c r="H90" s="219"/>
      <c r="I90" s="200"/>
      <c r="J90" s="224">
        <f t="shared" si="3"/>
        <v>108</v>
      </c>
      <c r="M90" s="43"/>
      <c r="P90" s="43"/>
      <c r="Q90" s="43"/>
      <c r="AB90" s="43"/>
    </row>
    <row r="91" spans="2:28" ht="12.75" customHeight="1" x14ac:dyDescent="0.2">
      <c r="B91" s="180" t="str">
        <f t="shared" si="2"/>
        <v>ÖZLEM KÖSEOĞLU</v>
      </c>
      <c r="C91" s="197" t="s">
        <v>400</v>
      </c>
      <c r="D91" s="196" t="s">
        <v>224</v>
      </c>
      <c r="E91" s="195" t="s">
        <v>32</v>
      </c>
      <c r="F91" s="222">
        <v>8</v>
      </c>
      <c r="G91" s="218">
        <v>300</v>
      </c>
      <c r="H91" s="219">
        <v>16</v>
      </c>
      <c r="I91" s="200"/>
      <c r="J91" s="224">
        <f t="shared" si="3"/>
        <v>324</v>
      </c>
      <c r="M91" s="43"/>
      <c r="P91" s="43"/>
      <c r="Q91" s="43"/>
      <c r="AB91" s="43"/>
    </row>
    <row r="92" spans="2:28" ht="12.75" customHeight="1" x14ac:dyDescent="0.2">
      <c r="B92" s="180" t="str">
        <f t="shared" si="2"/>
        <v>RANA ZEREN KÖSE</v>
      </c>
      <c r="C92" s="193" t="s">
        <v>436</v>
      </c>
      <c r="D92" s="196" t="s">
        <v>210</v>
      </c>
      <c r="E92" s="195" t="s">
        <v>15</v>
      </c>
      <c r="F92" s="222"/>
      <c r="G92" s="218">
        <v>200</v>
      </c>
      <c r="H92" s="219">
        <v>16</v>
      </c>
      <c r="I92" s="200"/>
      <c r="J92" s="224">
        <f t="shared" si="3"/>
        <v>216</v>
      </c>
      <c r="M92" s="43"/>
      <c r="P92" s="43"/>
      <c r="Q92" s="43"/>
      <c r="AB92" s="43"/>
    </row>
    <row r="93" spans="2:28" ht="12.75" customHeight="1" x14ac:dyDescent="0.2">
      <c r="B93" s="180" t="str">
        <f t="shared" si="2"/>
        <v>SELEN NAZ EKER</v>
      </c>
      <c r="C93" s="193" t="s">
        <v>481</v>
      </c>
      <c r="D93" s="196" t="s">
        <v>293</v>
      </c>
      <c r="E93" s="195" t="s">
        <v>42</v>
      </c>
      <c r="F93" s="217">
        <v>16</v>
      </c>
      <c r="G93" s="218">
        <v>100</v>
      </c>
      <c r="H93" s="219"/>
      <c r="I93" s="200"/>
      <c r="J93" s="224">
        <f t="shared" si="3"/>
        <v>116</v>
      </c>
      <c r="M93" s="43"/>
      <c r="P93" s="43"/>
      <c r="Q93" s="43"/>
      <c r="AB93" s="43"/>
    </row>
    <row r="94" spans="2:28" ht="12.75" customHeight="1" x14ac:dyDescent="0.2">
      <c r="B94" s="180" t="str">
        <f t="shared" si="2"/>
        <v>ŞEVVAL ALAŞ</v>
      </c>
      <c r="C94" s="193" t="s">
        <v>265</v>
      </c>
      <c r="D94" s="196" t="s">
        <v>73</v>
      </c>
      <c r="E94" s="195" t="s">
        <v>35</v>
      </c>
      <c r="F94" s="222"/>
      <c r="G94" s="218">
        <v>200</v>
      </c>
      <c r="H94" s="219">
        <v>22</v>
      </c>
      <c r="I94" s="200"/>
      <c r="J94" s="224">
        <f t="shared" si="3"/>
        <v>222</v>
      </c>
      <c r="M94" s="43"/>
      <c r="P94" s="43"/>
      <c r="Q94" s="43"/>
      <c r="AB94" s="43"/>
    </row>
    <row r="95" spans="2:28" ht="12.75" customHeight="1" x14ac:dyDescent="0.2">
      <c r="B95" s="180" t="str">
        <f t="shared" si="2"/>
        <v>ŞEVVAL ÖZDEMİR</v>
      </c>
      <c r="C95" s="193" t="s">
        <v>441</v>
      </c>
      <c r="D95" s="196" t="s">
        <v>62</v>
      </c>
      <c r="E95" s="195" t="s">
        <v>15</v>
      </c>
      <c r="F95" s="222"/>
      <c r="G95" s="218">
        <v>200</v>
      </c>
      <c r="H95" s="219">
        <v>8</v>
      </c>
      <c r="I95" s="200"/>
      <c r="J95" s="224">
        <f t="shared" si="3"/>
        <v>208</v>
      </c>
      <c r="M95" s="43"/>
      <c r="P95" s="43"/>
      <c r="Q95" s="43"/>
      <c r="AB95" s="43"/>
    </row>
    <row r="96" spans="2:28" ht="12.75" customHeight="1" x14ac:dyDescent="0.2">
      <c r="B96" s="180" t="str">
        <f t="shared" si="2"/>
        <v>TALYA BÜYÜKÖZER</v>
      </c>
      <c r="C96" s="197" t="s">
        <v>473</v>
      </c>
      <c r="D96" s="196" t="s">
        <v>319</v>
      </c>
      <c r="E96" s="195" t="s">
        <v>36</v>
      </c>
      <c r="F96" s="217">
        <v>17</v>
      </c>
      <c r="G96" s="218">
        <v>100</v>
      </c>
      <c r="H96" s="219"/>
      <c r="I96" s="200"/>
      <c r="J96" s="224">
        <f t="shared" si="3"/>
        <v>117</v>
      </c>
      <c r="M96" s="43"/>
      <c r="P96" s="43"/>
      <c r="Q96" s="43"/>
      <c r="AB96" s="43"/>
    </row>
    <row r="97" spans="2:28" ht="12.75" customHeight="1" x14ac:dyDescent="0.2">
      <c r="B97" s="180" t="str">
        <f t="shared" si="2"/>
        <v>UMAY ŞAHİN</v>
      </c>
      <c r="C97" s="193" t="s">
        <v>490</v>
      </c>
      <c r="D97" s="202" t="s">
        <v>218</v>
      </c>
      <c r="E97" s="220" t="s">
        <v>15</v>
      </c>
      <c r="F97" s="217">
        <v>8</v>
      </c>
      <c r="G97" s="218">
        <v>100</v>
      </c>
      <c r="H97" s="219"/>
      <c r="I97" s="200"/>
      <c r="J97" s="224">
        <f t="shared" si="3"/>
        <v>108</v>
      </c>
      <c r="M97" s="43"/>
      <c r="P97" s="43"/>
      <c r="Q97" s="43"/>
      <c r="AB97" s="43"/>
    </row>
    <row r="98" spans="2:28" ht="12.75" customHeight="1" x14ac:dyDescent="0.2">
      <c r="B98" s="180" t="str">
        <f t="shared" si="2"/>
        <v>ÜLKÜECEM PEHLİVAN</v>
      </c>
      <c r="C98" s="197" t="s">
        <v>412</v>
      </c>
      <c r="D98" s="196" t="s">
        <v>222</v>
      </c>
      <c r="E98" s="195" t="s">
        <v>43</v>
      </c>
      <c r="F98" s="222"/>
      <c r="G98" s="218">
        <v>300</v>
      </c>
      <c r="H98" s="219">
        <v>16</v>
      </c>
      <c r="I98" s="200"/>
      <c r="J98" s="224">
        <f t="shared" si="3"/>
        <v>316</v>
      </c>
    </row>
    <row r="99" spans="2:28" ht="12.75" customHeight="1" x14ac:dyDescent="0.2">
      <c r="B99" s="180" t="str">
        <f t="shared" si="2"/>
        <v>ZEYNEP ADA ER</v>
      </c>
      <c r="C99" s="193" t="s">
        <v>394</v>
      </c>
      <c r="D99" s="196" t="s">
        <v>395</v>
      </c>
      <c r="E99" s="195" t="s">
        <v>12</v>
      </c>
      <c r="F99" s="222">
        <v>26</v>
      </c>
      <c r="G99" s="218">
        <v>300</v>
      </c>
      <c r="H99" s="219">
        <v>21</v>
      </c>
      <c r="I99" s="200">
        <v>25</v>
      </c>
      <c r="J99" s="224">
        <f t="shared" si="3"/>
        <v>372</v>
      </c>
    </row>
    <row r="100" spans="2:28" ht="12.75" customHeight="1" x14ac:dyDescent="0.2">
      <c r="B100" s="180" t="str">
        <f t="shared" si="2"/>
        <v>ZEYNEP BUSE SAÇAN</v>
      </c>
      <c r="C100" s="197" t="s">
        <v>474</v>
      </c>
      <c r="D100" s="196" t="s">
        <v>475</v>
      </c>
      <c r="E100" s="195" t="s">
        <v>476</v>
      </c>
      <c r="F100" s="217">
        <v>16</v>
      </c>
      <c r="G100" s="218">
        <v>100</v>
      </c>
      <c r="H100" s="219"/>
      <c r="I100" s="200"/>
      <c r="J100" s="224">
        <f t="shared" si="3"/>
        <v>116</v>
      </c>
    </row>
    <row r="101" spans="2:28" ht="12.75" customHeight="1" x14ac:dyDescent="0.2">
      <c r="B101" s="180" t="str">
        <f t="shared" si="2"/>
        <v>ZEYNEP DURAN</v>
      </c>
      <c r="C101" s="193" t="s">
        <v>427</v>
      </c>
      <c r="D101" s="196" t="s">
        <v>82</v>
      </c>
      <c r="E101" s="195" t="s">
        <v>15</v>
      </c>
      <c r="F101" s="222"/>
      <c r="G101" s="218">
        <v>200</v>
      </c>
      <c r="H101" s="219">
        <v>24</v>
      </c>
      <c r="I101" s="200"/>
      <c r="J101" s="224">
        <f t="shared" si="3"/>
        <v>224</v>
      </c>
    </row>
    <row r="102" spans="2:28" ht="12.75" customHeight="1" x14ac:dyDescent="0.2">
      <c r="B102" s="180" t="str">
        <f t="shared" si="2"/>
        <v>ZEYNEP ELİF ÜNSAL</v>
      </c>
      <c r="C102" s="193" t="s">
        <v>486</v>
      </c>
      <c r="D102" s="196" t="s">
        <v>215</v>
      </c>
      <c r="E102" s="195" t="s">
        <v>0</v>
      </c>
      <c r="F102" s="217">
        <v>8</v>
      </c>
      <c r="G102" s="218">
        <v>100</v>
      </c>
      <c r="H102" s="219"/>
      <c r="I102" s="200"/>
      <c r="J102" s="224">
        <f t="shared" si="3"/>
        <v>108</v>
      </c>
    </row>
    <row r="103" spans="2:28" ht="12.75" customHeight="1" x14ac:dyDescent="0.2">
      <c r="B103" s="180" t="str">
        <f t="shared" si="2"/>
        <v>ZEYNEP ER</v>
      </c>
      <c r="C103" s="197" t="s">
        <v>479</v>
      </c>
      <c r="D103" s="202" t="s">
        <v>470</v>
      </c>
      <c r="E103" s="220" t="s">
        <v>214</v>
      </c>
      <c r="F103" s="217">
        <v>16</v>
      </c>
      <c r="G103" s="218">
        <v>100</v>
      </c>
      <c r="H103" s="219"/>
      <c r="I103" s="200"/>
      <c r="J103" s="224">
        <f t="shared" si="3"/>
        <v>116</v>
      </c>
    </row>
    <row r="104" spans="2:28" ht="12.75" customHeight="1" x14ac:dyDescent="0.2">
      <c r="B104" s="180" t="str">
        <f t="shared" si="2"/>
        <v>ZEYNEP KALKAN</v>
      </c>
      <c r="C104" s="193" t="s">
        <v>298</v>
      </c>
      <c r="D104" s="196" t="s">
        <v>299</v>
      </c>
      <c r="E104" s="195" t="s">
        <v>34</v>
      </c>
      <c r="F104" s="222"/>
      <c r="G104" s="218">
        <v>200</v>
      </c>
      <c r="H104" s="219">
        <v>8</v>
      </c>
      <c r="I104" s="200"/>
      <c r="J104" s="224">
        <f t="shared" si="3"/>
        <v>208</v>
      </c>
    </row>
    <row r="105" spans="2:28" ht="12.75" customHeight="1" x14ac:dyDescent="0.2">
      <c r="B105" s="180" t="str">
        <f t="shared" si="2"/>
        <v>ZEYNEP KALKAN</v>
      </c>
      <c r="C105" s="197" t="s">
        <v>298</v>
      </c>
      <c r="D105" s="196" t="s">
        <v>299</v>
      </c>
      <c r="E105" s="195" t="s">
        <v>34</v>
      </c>
      <c r="F105" s="217">
        <v>30</v>
      </c>
      <c r="G105" s="218">
        <v>100</v>
      </c>
      <c r="H105" s="219"/>
      <c r="I105" s="200"/>
      <c r="J105" s="224">
        <f t="shared" si="3"/>
        <v>130</v>
      </c>
    </row>
    <row r="106" spans="2:28" ht="12.75" customHeight="1" x14ac:dyDescent="0.2">
      <c r="B106" s="180" t="str">
        <f t="shared" si="2"/>
        <v>ZEYNEP NAZ EKER</v>
      </c>
      <c r="C106" s="197" t="s">
        <v>398</v>
      </c>
      <c r="D106" s="196" t="s">
        <v>221</v>
      </c>
      <c r="E106" s="195" t="s">
        <v>43</v>
      </c>
      <c r="F106" s="222"/>
      <c r="G106" s="218">
        <v>300</v>
      </c>
      <c r="H106" s="219">
        <v>23</v>
      </c>
      <c r="I106" s="200">
        <v>23</v>
      </c>
      <c r="J106" s="224">
        <f t="shared" si="3"/>
        <v>346</v>
      </c>
    </row>
    <row r="107" spans="2:28" ht="12.75" customHeight="1" x14ac:dyDescent="0.2">
      <c r="B107" s="180" t="str">
        <f t="shared" si="2"/>
        <v>ZEYNEP ÖZÇELİK</v>
      </c>
      <c r="C107" s="193" t="s">
        <v>484</v>
      </c>
      <c r="D107" s="196" t="s">
        <v>463</v>
      </c>
      <c r="E107" s="195" t="s">
        <v>15</v>
      </c>
      <c r="F107" s="217">
        <v>8</v>
      </c>
      <c r="G107" s="218">
        <v>100</v>
      </c>
      <c r="H107" s="219"/>
      <c r="I107" s="200"/>
      <c r="J107" s="224">
        <f t="shared" si="3"/>
        <v>108</v>
      </c>
    </row>
    <row r="108" spans="2:28" ht="12.75" customHeight="1" x14ac:dyDescent="0.2">
      <c r="B108" s="180" t="str">
        <f t="shared" si="2"/>
        <v>ZEYNEP SUDE YILMAZ</v>
      </c>
      <c r="C108" s="197" t="s">
        <v>422</v>
      </c>
      <c r="D108" s="196" t="s">
        <v>410</v>
      </c>
      <c r="E108" s="195" t="s">
        <v>411</v>
      </c>
      <c r="F108" s="222">
        <v>8</v>
      </c>
      <c r="G108" s="218">
        <v>300</v>
      </c>
      <c r="H108" s="219"/>
      <c r="I108" s="200"/>
      <c r="J108" s="224">
        <f t="shared" si="3"/>
        <v>308</v>
      </c>
    </row>
    <row r="109" spans="2:28" ht="12.75" customHeight="1" x14ac:dyDescent="0.2">
      <c r="B109" s="180" t="str">
        <f t="shared" si="2"/>
        <v>ZÜMRA KALKAN</v>
      </c>
      <c r="C109" s="197" t="s">
        <v>480</v>
      </c>
      <c r="D109" s="196" t="s">
        <v>215</v>
      </c>
      <c r="E109" s="195" t="s">
        <v>0</v>
      </c>
      <c r="F109" s="217">
        <v>16</v>
      </c>
      <c r="G109" s="218">
        <v>100</v>
      </c>
      <c r="H109" s="219"/>
      <c r="I109" s="200"/>
      <c r="J109" s="224">
        <f t="shared" si="3"/>
        <v>116</v>
      </c>
    </row>
    <row r="110" spans="2:28" ht="12.75" customHeight="1" x14ac:dyDescent="0.2">
      <c r="B110" s="180" t="str">
        <f t="shared" si="2"/>
        <v/>
      </c>
      <c r="C110" s="193"/>
      <c r="D110" s="196"/>
      <c r="E110" s="195"/>
      <c r="F110" s="217"/>
      <c r="H110" s="219"/>
      <c r="I110" s="200"/>
      <c r="J110" s="224">
        <f t="shared" si="3"/>
        <v>0</v>
      </c>
    </row>
    <row r="111" spans="2:28" ht="12.75" customHeight="1" x14ac:dyDescent="0.2">
      <c r="B111" s="180" t="str">
        <f t="shared" si="2"/>
        <v/>
      </c>
      <c r="C111" s="193"/>
      <c r="D111" s="196"/>
      <c r="E111" s="195"/>
      <c r="F111" s="217"/>
      <c r="H111" s="219"/>
      <c r="I111" s="200"/>
      <c r="J111" s="224">
        <f t="shared" si="3"/>
        <v>0</v>
      </c>
    </row>
    <row r="112" spans="2:28" ht="12.75" customHeight="1" x14ac:dyDescent="0.2">
      <c r="B112" s="180" t="str">
        <f t="shared" si="2"/>
        <v/>
      </c>
      <c r="C112" s="197"/>
      <c r="D112" s="196"/>
      <c r="E112" s="195"/>
      <c r="F112" s="217"/>
      <c r="H112" s="219"/>
      <c r="I112" s="200"/>
      <c r="J112" s="224">
        <f t="shared" si="3"/>
        <v>0</v>
      </c>
    </row>
    <row r="113" spans="2:28" ht="12.75" customHeight="1" x14ac:dyDescent="0.2">
      <c r="B113" s="180" t="str">
        <f t="shared" si="2"/>
        <v/>
      </c>
      <c r="C113" s="197"/>
      <c r="D113" s="196"/>
      <c r="E113" s="195"/>
      <c r="F113" s="217"/>
      <c r="H113" s="219"/>
      <c r="I113" s="200"/>
      <c r="J113" s="224">
        <f t="shared" si="3"/>
        <v>0</v>
      </c>
      <c r="M113" s="43"/>
      <c r="P113" s="43"/>
      <c r="Q113" s="43"/>
      <c r="AB113" s="43"/>
    </row>
    <row r="114" spans="2:28" ht="12.75" customHeight="1" x14ac:dyDescent="0.2">
      <c r="B114" s="180" t="str">
        <f t="shared" si="2"/>
        <v/>
      </c>
      <c r="C114" s="197"/>
      <c r="D114" s="196"/>
      <c r="E114" s="195"/>
      <c r="F114" s="217"/>
      <c r="H114" s="219"/>
      <c r="I114" s="200"/>
      <c r="J114" s="225"/>
      <c r="M114" s="43"/>
      <c r="P114" s="43"/>
      <c r="Q114" s="43"/>
      <c r="AB114" s="43"/>
    </row>
    <row r="115" spans="2:28" ht="12.75" customHeight="1" x14ac:dyDescent="0.2">
      <c r="B115" s="180" t="str">
        <f t="shared" si="2"/>
        <v/>
      </c>
      <c r="C115" s="193"/>
      <c r="D115" s="196"/>
      <c r="E115" s="195"/>
      <c r="F115" s="217"/>
      <c r="H115" s="219"/>
      <c r="I115" s="200"/>
      <c r="J115" s="225"/>
      <c r="M115" s="43"/>
      <c r="P115" s="43"/>
      <c r="Q115" s="43"/>
      <c r="AB115" s="43"/>
    </row>
    <row r="116" spans="2:28" ht="12.75" customHeight="1" x14ac:dyDescent="0.2">
      <c r="B116" s="180" t="str">
        <f t="shared" si="2"/>
        <v/>
      </c>
      <c r="C116" s="197"/>
      <c r="D116" s="196"/>
      <c r="E116" s="195"/>
      <c r="F116" s="217"/>
      <c r="H116" s="219"/>
      <c r="I116" s="200"/>
      <c r="J116" s="225"/>
      <c r="M116" s="43"/>
      <c r="P116" s="43"/>
      <c r="Q116" s="43"/>
      <c r="AB116" s="43"/>
    </row>
    <row r="117" spans="2:28" ht="12.75" customHeight="1" x14ac:dyDescent="0.2">
      <c r="B117" s="180" t="str">
        <f t="shared" si="2"/>
        <v/>
      </c>
      <c r="C117" s="43"/>
      <c r="F117" s="43"/>
      <c r="G117" s="43"/>
      <c r="H117" s="43"/>
      <c r="I117" s="43"/>
      <c r="J117" s="225"/>
      <c r="M117" s="43"/>
      <c r="P117" s="43"/>
      <c r="Q117" s="43"/>
      <c r="AB117" s="43"/>
    </row>
    <row r="118" spans="2:28" ht="12.75" customHeight="1" x14ac:dyDescent="0.2">
      <c r="C118" s="43"/>
      <c r="F118" s="43"/>
      <c r="G118" s="43"/>
      <c r="H118" s="43"/>
      <c r="I118" s="43"/>
      <c r="J118" s="225"/>
      <c r="M118" s="43"/>
      <c r="P118" s="43"/>
      <c r="Q118" s="43"/>
      <c r="AB118" s="43"/>
    </row>
    <row r="119" spans="2:28" ht="12.75" customHeight="1" x14ac:dyDescent="0.2">
      <c r="C119" s="43"/>
      <c r="F119" s="43"/>
      <c r="G119" s="43"/>
      <c r="H119" s="43"/>
      <c r="I119" s="43"/>
      <c r="J119" s="225"/>
      <c r="M119" s="43"/>
      <c r="P119" s="43"/>
      <c r="Q119" s="43"/>
      <c r="AB119" s="43"/>
    </row>
    <row r="120" spans="2:28" ht="12.75" customHeight="1" x14ac:dyDescent="0.2">
      <c r="C120" s="43"/>
      <c r="F120" s="43"/>
      <c r="G120" s="43"/>
      <c r="H120" s="43"/>
      <c r="I120" s="43"/>
      <c r="J120" s="225"/>
      <c r="M120" s="43"/>
      <c r="P120" s="43"/>
      <c r="Q120" s="43"/>
      <c r="AB120" s="43"/>
    </row>
    <row r="121" spans="2:28" ht="12.75" customHeight="1" x14ac:dyDescent="0.2">
      <c r="C121" s="43"/>
      <c r="F121" s="43"/>
      <c r="G121" s="43"/>
      <c r="H121" s="43"/>
      <c r="I121" s="43"/>
      <c r="J121" s="225"/>
      <c r="M121" s="43"/>
      <c r="P121" s="43"/>
      <c r="Q121" s="43"/>
      <c r="AB121" s="43"/>
    </row>
    <row r="122" spans="2:28" ht="12.75" customHeight="1" x14ac:dyDescent="0.2">
      <c r="C122" s="43"/>
      <c r="F122" s="43"/>
      <c r="G122" s="43"/>
      <c r="H122" s="43"/>
      <c r="I122" s="43"/>
      <c r="J122" s="225"/>
      <c r="M122" s="43"/>
      <c r="P122" s="43"/>
      <c r="Q122" s="43"/>
      <c r="AB122" s="43"/>
    </row>
    <row r="123" spans="2:28" ht="12.75" customHeight="1" x14ac:dyDescent="0.2">
      <c r="C123" s="43"/>
      <c r="F123" s="43"/>
      <c r="G123" s="43"/>
      <c r="H123" s="43"/>
      <c r="I123" s="43"/>
      <c r="J123" s="225"/>
      <c r="M123" s="43"/>
      <c r="P123" s="43"/>
      <c r="Q123" s="43"/>
      <c r="AB123" s="43"/>
    </row>
    <row r="124" spans="2:28" ht="12.75" customHeight="1" x14ac:dyDescent="0.2">
      <c r="C124" s="43"/>
      <c r="F124" s="43"/>
      <c r="G124" s="43"/>
      <c r="H124" s="43"/>
      <c r="I124" s="43"/>
      <c r="J124" s="225"/>
      <c r="M124" s="43"/>
      <c r="P124" s="43"/>
      <c r="Q124" s="43"/>
      <c r="AB124" s="43"/>
    </row>
    <row r="125" spans="2:28" ht="12.75" customHeight="1" x14ac:dyDescent="0.2">
      <c r="C125" s="43"/>
      <c r="F125" s="43"/>
      <c r="G125" s="43"/>
      <c r="H125" s="43"/>
      <c r="I125" s="43"/>
      <c r="J125" s="42"/>
      <c r="M125" s="43"/>
      <c r="P125" s="43"/>
      <c r="Q125" s="43"/>
      <c r="AB125" s="43"/>
    </row>
    <row r="126" spans="2:28" ht="12.75" customHeight="1" x14ac:dyDescent="0.2">
      <c r="C126" s="43"/>
      <c r="F126" s="43"/>
      <c r="G126" s="43"/>
      <c r="H126" s="43"/>
      <c r="I126" s="43"/>
      <c r="J126" s="42"/>
      <c r="M126" s="43"/>
      <c r="P126" s="43"/>
      <c r="Q126" s="43"/>
      <c r="AB126" s="43"/>
    </row>
    <row r="127" spans="2:28" ht="12.75" customHeight="1" x14ac:dyDescent="0.2">
      <c r="M127" s="43"/>
      <c r="P127" s="43"/>
      <c r="Q127" s="43"/>
      <c r="AB127" s="43"/>
    </row>
  </sheetData>
  <sortState ref="C2:I129">
    <sortCondition ref="C2:C129"/>
    <sortCondition descending="1" ref="G2:G129"/>
  </sortState>
  <mergeCells count="2">
    <mergeCell ref="R1:V1"/>
    <mergeCell ref="L1:O1"/>
  </mergeCells>
  <conditionalFormatting sqref="C114:C1048576 C1:C37">
    <cfRule type="duplicateValues" dxfId="24" priority="25"/>
  </conditionalFormatting>
  <conditionalFormatting sqref="D2:E37">
    <cfRule type="containsErrors" dxfId="23" priority="27">
      <formula>ISERROR(D2)</formula>
    </cfRule>
  </conditionalFormatting>
  <conditionalFormatting sqref="D82:E113">
    <cfRule type="containsErrors" dxfId="22" priority="17">
      <formula>ISERROR(D82)</formula>
    </cfRule>
  </conditionalFormatting>
  <conditionalFormatting sqref="C114:C1048576 C1">
    <cfRule type="duplicateValues" dxfId="21" priority="31"/>
    <cfRule type="duplicateValues" dxfId="20" priority="32"/>
    <cfRule type="duplicateValues" dxfId="19" priority="33"/>
    <cfRule type="duplicateValues" dxfId="18" priority="34"/>
  </conditionalFormatting>
  <conditionalFormatting sqref="C38:C81">
    <cfRule type="duplicateValues" dxfId="17" priority="18"/>
    <cfRule type="duplicateValues" dxfId="16" priority="19"/>
  </conditionalFormatting>
  <conditionalFormatting sqref="D38:E80">
    <cfRule type="containsErrors" dxfId="15" priority="20">
      <formula>ISERROR(D38)</formula>
    </cfRule>
  </conditionalFormatting>
  <conditionalFormatting sqref="C81">
    <cfRule type="duplicateValues" dxfId="14" priority="21"/>
    <cfRule type="duplicateValues" dxfId="13" priority="22"/>
    <cfRule type="duplicateValues" dxfId="12" priority="23"/>
    <cfRule type="duplicateValues" dxfId="11" priority="24"/>
  </conditionalFormatting>
  <conditionalFormatting sqref="C82:C113">
    <cfRule type="duplicateValues" dxfId="10" priority="15"/>
    <cfRule type="duplicateValues" dxfId="9" priority="16"/>
  </conditionalFormatting>
  <conditionalFormatting sqref="M2:M75">
    <cfRule type="duplicateValues" dxfId="8" priority="6"/>
    <cfRule type="duplicateValues" dxfId="7" priority="7"/>
    <cfRule type="duplicateValues" dxfId="6" priority="8"/>
  </conditionalFormatting>
  <conditionalFormatting sqref="T2:U16">
    <cfRule type="containsErrors" dxfId="5" priority="1">
      <formula>ISERROR(T2)</formula>
    </cfRule>
  </conditionalFormatting>
  <conditionalFormatting sqref="Y2:Y33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Z2:AA65">
    <cfRule type="containsErrors" dxfId="0" priority="9">
      <formula>ISERROR(Z2)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tabSelected="1" workbookViewId="0">
      <selection activeCell="E13" sqref="E13"/>
    </sheetView>
  </sheetViews>
  <sheetFormatPr defaultRowHeight="15" x14ac:dyDescent="0.25"/>
  <cols>
    <col min="1" max="1" width="3.5703125" customWidth="1"/>
    <col min="2" max="2" width="16.5703125" bestFit="1" customWidth="1"/>
    <col min="3" max="3" width="15.140625" customWidth="1"/>
  </cols>
  <sheetData>
    <row r="1" spans="2:3" ht="15.75" thickBot="1" x14ac:dyDescent="0.3"/>
    <row r="2" spans="2:3" x14ac:dyDescent="0.25">
      <c r="B2" s="287" t="s">
        <v>340</v>
      </c>
      <c r="C2" s="289" t="s">
        <v>341</v>
      </c>
    </row>
    <row r="3" spans="2:3" ht="15.75" thickBot="1" x14ac:dyDescent="0.3">
      <c r="B3" s="288"/>
      <c r="C3" s="290"/>
    </row>
    <row r="4" spans="2:3" x14ac:dyDescent="0.25">
      <c r="B4" s="204" t="s">
        <v>342</v>
      </c>
      <c r="C4" s="205">
        <v>110</v>
      </c>
    </row>
    <row r="5" spans="2:3" ht="15.75" thickBot="1" x14ac:dyDescent="0.3">
      <c r="B5" s="204" t="s">
        <v>343</v>
      </c>
      <c r="C5" s="205">
        <v>149</v>
      </c>
    </row>
    <row r="6" spans="2:3" ht="15.75" thickBot="1" x14ac:dyDescent="0.3">
      <c r="B6" s="206" t="s">
        <v>5</v>
      </c>
      <c r="C6" s="207">
        <f>SUM(C4:C5)</f>
        <v>259</v>
      </c>
    </row>
  </sheetData>
  <mergeCells count="2"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2" bestFit="1" customWidth="1"/>
    <col min="4" max="4" width="30" style="2" bestFit="1" customWidth="1"/>
    <col min="5" max="5" width="28.42578125" style="2" bestFit="1" customWidth="1"/>
    <col min="6" max="6" width="6.85546875" style="23" bestFit="1" customWidth="1"/>
    <col min="7" max="7" width="6.85546875" style="24" bestFit="1" customWidth="1"/>
    <col min="8" max="8" width="7.85546875" style="110" bestFit="1" customWidth="1"/>
    <col min="9" max="9" width="9.28515625" style="2" bestFit="1" customWidth="1"/>
    <col min="10" max="16384" width="9.140625" style="2"/>
  </cols>
  <sheetData>
    <row r="1" spans="1:11" x14ac:dyDescent="0.2">
      <c r="A1" s="29"/>
      <c r="B1" s="269" t="s">
        <v>60</v>
      </c>
      <c r="C1" s="269"/>
      <c r="D1" s="269"/>
      <c r="E1" s="269"/>
      <c r="F1" s="30"/>
      <c r="G1" s="31"/>
      <c r="H1" s="107"/>
    </row>
    <row r="2" spans="1:11" s="19" customFormat="1" x14ac:dyDescent="0.2">
      <c r="A2" s="15"/>
      <c r="B2" s="16"/>
      <c r="C2" s="16"/>
      <c r="D2" s="17" t="s">
        <v>55</v>
      </c>
      <c r="E2" s="18" t="s">
        <v>56</v>
      </c>
      <c r="F2" s="17" t="s">
        <v>57</v>
      </c>
      <c r="G2" s="17" t="s">
        <v>58</v>
      </c>
      <c r="H2" s="108" t="s">
        <v>5</v>
      </c>
      <c r="K2" s="2"/>
    </row>
    <row r="3" spans="1:11" x14ac:dyDescent="0.2">
      <c r="A3" s="2">
        <v>1</v>
      </c>
      <c r="B3" s="20">
        <v>201</v>
      </c>
      <c r="C3" s="20">
        <v>202</v>
      </c>
      <c r="D3" s="1" t="e">
        <f>IF(ISBLANK(B3),"",VLOOKUP(B3,#REF!,2,FALSE))</f>
        <v>#REF!</v>
      </c>
      <c r="E3" s="1" t="e">
        <f>IF(ISBLANK(C3),"",VLOOKUP(C3,#REF!,2,FALSE))</f>
        <v>#REF!</v>
      </c>
      <c r="F3" s="21" t="str">
        <f>IFERROR(VLOOKUP(D3,#REF!,3,0),"")</f>
        <v/>
      </c>
      <c r="G3" s="21" t="str">
        <f>IFERROR(VLOOKUP(E3,#REF!,3,0),"")</f>
        <v/>
      </c>
      <c r="H3" s="109" t="str">
        <f t="shared" ref="H3:H34" si="0">IF(SUM(F3:G3)&lt;=0,"",IFERROR(SUM(F3:G3,0),""))</f>
        <v/>
      </c>
    </row>
    <row r="4" spans="1:11" x14ac:dyDescent="0.2">
      <c r="A4" s="2">
        <v>2</v>
      </c>
      <c r="B4" s="20">
        <v>203</v>
      </c>
      <c r="C4" s="20">
        <v>204</v>
      </c>
      <c r="D4" s="1" t="e">
        <f>IF(ISBLANK(B4),"",VLOOKUP(B4,#REF!,2,FALSE))</f>
        <v>#REF!</v>
      </c>
      <c r="E4" s="1" t="e">
        <f>IF(ISBLANK(C4),"",VLOOKUP(C4,#REF!,2,FALSE))</f>
        <v>#REF!</v>
      </c>
      <c r="F4" s="21" t="str">
        <f>IFERROR(VLOOKUP(D4,#REF!,3,0),"")</f>
        <v/>
      </c>
      <c r="G4" s="21" t="str">
        <f>IFERROR(VLOOKUP(E4,#REF!,3,0),"")</f>
        <v/>
      </c>
      <c r="H4" s="109" t="str">
        <f t="shared" si="0"/>
        <v/>
      </c>
    </row>
    <row r="5" spans="1:11" x14ac:dyDescent="0.2">
      <c r="A5" s="2">
        <v>3</v>
      </c>
      <c r="B5" s="20">
        <v>206</v>
      </c>
      <c r="C5" s="20">
        <v>340</v>
      </c>
      <c r="D5" s="1" t="e">
        <f>IF(ISBLANK(B5),"",VLOOKUP(B5,#REF!,2,FALSE))</f>
        <v>#REF!</v>
      </c>
      <c r="E5" s="1" t="e">
        <f>IF(ISBLANK(C5),"",VLOOKUP(C5,#REF!,2,FALSE))</f>
        <v>#REF!</v>
      </c>
      <c r="F5" s="21" t="str">
        <f>IFERROR(VLOOKUP(D5,#REF!,3,0),"")</f>
        <v/>
      </c>
      <c r="G5" s="21" t="str">
        <f>IFERROR(VLOOKUP(E5,#REF!,3,0),"")</f>
        <v/>
      </c>
      <c r="H5" s="109" t="str">
        <f t="shared" si="0"/>
        <v/>
      </c>
    </row>
    <row r="6" spans="1:11" x14ac:dyDescent="0.2">
      <c r="A6" s="2">
        <v>4</v>
      </c>
      <c r="B6" s="20">
        <v>209</v>
      </c>
      <c r="C6" s="20">
        <v>212</v>
      </c>
      <c r="D6" s="1" t="e">
        <f>IF(ISBLANK(B6),"",VLOOKUP(B6,#REF!,2,FALSE))</f>
        <v>#REF!</v>
      </c>
      <c r="E6" s="1" t="e">
        <f>IF(ISBLANK(C6),"",VLOOKUP(C6,#REF!,2,FALSE))</f>
        <v>#REF!</v>
      </c>
      <c r="F6" s="21" t="str">
        <f>IFERROR(VLOOKUP(D6,#REF!,3,0),"")</f>
        <v/>
      </c>
      <c r="G6" s="21" t="str">
        <f>IFERROR(VLOOKUP(E6,#REF!,3,0),"")</f>
        <v/>
      </c>
      <c r="H6" s="109" t="str">
        <f t="shared" si="0"/>
        <v/>
      </c>
    </row>
    <row r="7" spans="1:11" x14ac:dyDescent="0.2">
      <c r="A7" s="2">
        <v>5</v>
      </c>
      <c r="B7" s="20">
        <v>210</v>
      </c>
      <c r="C7" s="20">
        <v>211</v>
      </c>
      <c r="D7" s="1" t="e">
        <f>IF(ISBLANK(B7),"",VLOOKUP(B7,#REF!,2,FALSE))</f>
        <v>#REF!</v>
      </c>
      <c r="E7" s="1" t="e">
        <f>IF(ISBLANK(C7),"",VLOOKUP(C7,#REF!,2,FALSE))</f>
        <v>#REF!</v>
      </c>
      <c r="F7" s="21" t="str">
        <f>IFERROR(VLOOKUP(D7,#REF!,3,0),"")</f>
        <v/>
      </c>
      <c r="G7" s="21" t="str">
        <f>IFERROR(VLOOKUP(E7,#REF!,3,0),"")</f>
        <v/>
      </c>
      <c r="H7" s="109" t="str">
        <f t="shared" si="0"/>
        <v/>
      </c>
    </row>
    <row r="8" spans="1:11" x14ac:dyDescent="0.2">
      <c r="A8" s="2">
        <v>6</v>
      </c>
      <c r="B8" s="20">
        <v>213</v>
      </c>
      <c r="C8" s="20">
        <v>215</v>
      </c>
      <c r="D8" s="1" t="e">
        <f>IF(ISBLANK(B8),"",VLOOKUP(B8,#REF!,2,FALSE))</f>
        <v>#REF!</v>
      </c>
      <c r="E8" s="1" t="e">
        <f>IF(ISBLANK(C8),"",VLOOKUP(C8,#REF!,2,FALSE))</f>
        <v>#REF!</v>
      </c>
      <c r="F8" s="21" t="str">
        <f>IFERROR(VLOOKUP(D8,#REF!,3,0),"")</f>
        <v/>
      </c>
      <c r="G8" s="21" t="str">
        <f>IFERROR(VLOOKUP(E8,#REF!,3,0),"")</f>
        <v/>
      </c>
      <c r="H8" s="109" t="str">
        <f t="shared" si="0"/>
        <v/>
      </c>
    </row>
    <row r="9" spans="1:11" x14ac:dyDescent="0.2">
      <c r="A9" s="2">
        <v>7</v>
      </c>
      <c r="B9" s="20">
        <v>214</v>
      </c>
      <c r="C9" s="20">
        <v>217</v>
      </c>
      <c r="D9" s="1" t="e">
        <f>IF(ISBLANK(B9),"",VLOOKUP(B9,#REF!,2,FALSE))</f>
        <v>#REF!</v>
      </c>
      <c r="E9" s="1" t="e">
        <f>IF(ISBLANK(C9),"",VLOOKUP(C9,#REF!,2,FALSE))</f>
        <v>#REF!</v>
      </c>
      <c r="F9" s="21" t="str">
        <f>IFERROR(VLOOKUP(D9,#REF!,3,0),"")</f>
        <v/>
      </c>
      <c r="G9" s="21" t="str">
        <f>IFERROR(VLOOKUP(E9,#REF!,3,0),"")</f>
        <v/>
      </c>
      <c r="H9" s="109" t="str">
        <f t="shared" si="0"/>
        <v/>
      </c>
    </row>
    <row r="10" spans="1:11" x14ac:dyDescent="0.2">
      <c r="A10" s="2">
        <v>8</v>
      </c>
      <c r="B10" s="20">
        <v>221</v>
      </c>
      <c r="C10" s="20">
        <v>222</v>
      </c>
      <c r="D10" s="1" t="e">
        <f>IF(ISBLANK(B10),"",VLOOKUP(B10,#REF!,2,FALSE))</f>
        <v>#REF!</v>
      </c>
      <c r="E10" s="1" t="e">
        <f>IF(ISBLANK(C10),"",VLOOKUP(C10,#REF!,2,FALSE))</f>
        <v>#REF!</v>
      </c>
      <c r="F10" s="21" t="str">
        <f>IFERROR(VLOOKUP(D10,#REF!,3,0),"")</f>
        <v/>
      </c>
      <c r="G10" s="21" t="str">
        <f>IFERROR(VLOOKUP(E10,#REF!,3,0),"")</f>
        <v/>
      </c>
      <c r="H10" s="109" t="str">
        <f t="shared" si="0"/>
        <v/>
      </c>
    </row>
    <row r="11" spans="1:11" x14ac:dyDescent="0.2">
      <c r="A11" s="2">
        <v>9</v>
      </c>
      <c r="B11" s="20">
        <v>223</v>
      </c>
      <c r="C11" s="20">
        <v>224</v>
      </c>
      <c r="D11" s="1" t="e">
        <f>IF(ISBLANK(B11),"",VLOOKUP(B11,#REF!,2,FALSE))</f>
        <v>#REF!</v>
      </c>
      <c r="E11" s="1" t="e">
        <f>IF(ISBLANK(C11),"",VLOOKUP(C11,#REF!,2,FALSE))</f>
        <v>#REF!</v>
      </c>
      <c r="F11" s="21" t="str">
        <f>IFERROR(VLOOKUP(D11,#REF!,3,0),"")</f>
        <v/>
      </c>
      <c r="G11" s="21" t="str">
        <f>IFERROR(VLOOKUP(E11,#REF!,3,0),"")</f>
        <v/>
      </c>
      <c r="H11" s="109" t="str">
        <f t="shared" si="0"/>
        <v/>
      </c>
    </row>
    <row r="12" spans="1:11" x14ac:dyDescent="0.2">
      <c r="A12" s="2">
        <v>10</v>
      </c>
      <c r="B12" s="20">
        <v>227</v>
      </c>
      <c r="C12" s="20">
        <v>228</v>
      </c>
      <c r="D12" s="1" t="e">
        <f>IF(ISBLANK(B12),"",VLOOKUP(B12,#REF!,2,FALSE))</f>
        <v>#REF!</v>
      </c>
      <c r="E12" s="1" t="e">
        <f>IF(ISBLANK(C12),"",VLOOKUP(C12,#REF!,2,FALSE))</f>
        <v>#REF!</v>
      </c>
      <c r="F12" s="21" t="str">
        <f>IFERROR(VLOOKUP(D12,#REF!,3,0),"")</f>
        <v/>
      </c>
      <c r="G12" s="21" t="str">
        <f>IFERROR(VLOOKUP(E12,#REF!,3,0),"")</f>
        <v/>
      </c>
      <c r="H12" s="109" t="str">
        <f t="shared" si="0"/>
        <v/>
      </c>
    </row>
    <row r="13" spans="1:11" x14ac:dyDescent="0.2">
      <c r="A13" s="2">
        <v>11</v>
      </c>
      <c r="B13" s="20">
        <v>284</v>
      </c>
      <c r="C13" s="20">
        <v>230</v>
      </c>
      <c r="D13" s="1" t="e">
        <f>IF(ISBLANK(B13),"",VLOOKUP(B13,#REF!,2,FALSE))</f>
        <v>#REF!</v>
      </c>
      <c r="E13" s="1" t="e">
        <f>IF(ISBLANK(C13),"",VLOOKUP(C13,#REF!,2,FALSE))</f>
        <v>#REF!</v>
      </c>
      <c r="F13" s="21" t="str">
        <f>IFERROR(VLOOKUP(D13,#REF!,3,0),"")</f>
        <v/>
      </c>
      <c r="G13" s="21" t="str">
        <f>IFERROR(VLOOKUP(E13,#REF!,3,0),"")</f>
        <v/>
      </c>
      <c r="H13" s="109" t="str">
        <f t="shared" si="0"/>
        <v/>
      </c>
    </row>
    <row r="14" spans="1:11" x14ac:dyDescent="0.2">
      <c r="A14" s="2">
        <v>12</v>
      </c>
      <c r="B14" s="20">
        <v>231</v>
      </c>
      <c r="C14" s="20">
        <v>234</v>
      </c>
      <c r="D14" s="1" t="e">
        <f>IF(ISBLANK(B14),"",VLOOKUP(B14,#REF!,2,FALSE))</f>
        <v>#REF!</v>
      </c>
      <c r="E14" s="1" t="e">
        <f>IF(ISBLANK(C14),"",VLOOKUP(C14,#REF!,2,FALSE))</f>
        <v>#REF!</v>
      </c>
      <c r="F14" s="21" t="str">
        <f>IFERROR(VLOOKUP(D14,#REF!,3,0),"")</f>
        <v/>
      </c>
      <c r="G14" s="21" t="str">
        <f>IFERROR(VLOOKUP(E14,#REF!,3,0),"")</f>
        <v/>
      </c>
      <c r="H14" s="109" t="str">
        <f t="shared" si="0"/>
        <v/>
      </c>
    </row>
    <row r="15" spans="1:11" x14ac:dyDescent="0.2">
      <c r="A15" s="2">
        <v>13</v>
      </c>
      <c r="B15" s="20">
        <v>232</v>
      </c>
      <c r="C15" s="20">
        <v>233</v>
      </c>
      <c r="D15" s="1" t="e">
        <f>IF(ISBLANK(B15),"",VLOOKUP(B15,#REF!,2,FALSE))</f>
        <v>#REF!</v>
      </c>
      <c r="E15" s="1" t="e">
        <f>IF(ISBLANK(C15),"",VLOOKUP(C15,#REF!,2,FALSE))</f>
        <v>#REF!</v>
      </c>
      <c r="F15" s="21" t="str">
        <f>IFERROR(VLOOKUP(D15,#REF!,3,0),"")</f>
        <v/>
      </c>
      <c r="G15" s="21" t="str">
        <f>IFERROR(VLOOKUP(E15,#REF!,3,0),"")</f>
        <v/>
      </c>
      <c r="H15" s="109" t="str">
        <f t="shared" si="0"/>
        <v/>
      </c>
    </row>
    <row r="16" spans="1:11" x14ac:dyDescent="0.2">
      <c r="A16" s="2">
        <v>14</v>
      </c>
      <c r="B16" s="20">
        <v>235</v>
      </c>
      <c r="C16" s="20">
        <v>236</v>
      </c>
      <c r="D16" s="1" t="e">
        <f>IF(ISBLANK(B16),"",VLOOKUP(B16,#REF!,2,FALSE))</f>
        <v>#REF!</v>
      </c>
      <c r="E16" s="1" t="e">
        <f>IF(ISBLANK(C16),"",VLOOKUP(C16,#REF!,2,FALSE))</f>
        <v>#REF!</v>
      </c>
      <c r="F16" s="21" t="str">
        <f>IFERROR(VLOOKUP(D16,#REF!,3,0),"")</f>
        <v/>
      </c>
      <c r="G16" s="21" t="str">
        <f>IFERROR(VLOOKUP(E16,#REF!,3,0),"")</f>
        <v/>
      </c>
      <c r="H16" s="109" t="str">
        <f t="shared" si="0"/>
        <v/>
      </c>
    </row>
    <row r="17" spans="1:8" x14ac:dyDescent="0.2">
      <c r="A17" s="2">
        <v>15</v>
      </c>
      <c r="B17" s="20">
        <v>240</v>
      </c>
      <c r="C17" s="20">
        <v>241</v>
      </c>
      <c r="D17" s="1" t="e">
        <f>IF(ISBLANK(B17),"",VLOOKUP(B17,#REF!,2,FALSE))</f>
        <v>#REF!</v>
      </c>
      <c r="E17" s="1" t="e">
        <f>IF(ISBLANK(C17),"",VLOOKUP(C17,#REF!,2,FALSE))</f>
        <v>#REF!</v>
      </c>
      <c r="F17" s="21" t="str">
        <f>IFERROR(VLOOKUP(D17,#REF!,3,0),"")</f>
        <v/>
      </c>
      <c r="G17" s="21" t="str">
        <f>IFERROR(VLOOKUP(E17,#REF!,3,0),"")</f>
        <v/>
      </c>
      <c r="H17" s="109" t="str">
        <f t="shared" si="0"/>
        <v/>
      </c>
    </row>
    <row r="18" spans="1:8" x14ac:dyDescent="0.2">
      <c r="A18" s="2">
        <v>16</v>
      </c>
      <c r="B18" s="20">
        <v>242</v>
      </c>
      <c r="C18" s="20">
        <v>243</v>
      </c>
      <c r="D18" s="1" t="e">
        <f>IF(ISBLANK(B18),"",VLOOKUP(B18,#REF!,2,FALSE))</f>
        <v>#REF!</v>
      </c>
      <c r="E18" s="1" t="e">
        <f>IF(ISBLANK(C18),"",VLOOKUP(C18,#REF!,2,FALSE))</f>
        <v>#REF!</v>
      </c>
      <c r="F18" s="21" t="str">
        <f>IFERROR(VLOOKUP(D18,#REF!,3,0),"")</f>
        <v/>
      </c>
      <c r="G18" s="21" t="str">
        <f>IFERROR(VLOOKUP(E18,#REF!,3,0),"")</f>
        <v/>
      </c>
      <c r="H18" s="109" t="str">
        <f t="shared" si="0"/>
        <v/>
      </c>
    </row>
    <row r="19" spans="1:8" x14ac:dyDescent="0.2">
      <c r="A19" s="2">
        <v>17</v>
      </c>
      <c r="B19" s="20">
        <v>246</v>
      </c>
      <c r="C19" s="20">
        <v>247</v>
      </c>
      <c r="D19" s="1" t="e">
        <f>IF(ISBLANK(B19),"",VLOOKUP(B19,#REF!,2,FALSE))</f>
        <v>#REF!</v>
      </c>
      <c r="E19" s="1" t="e">
        <f>IF(ISBLANK(C19),"",VLOOKUP(C19,#REF!,2,FALSE))</f>
        <v>#REF!</v>
      </c>
      <c r="F19" s="21" t="str">
        <f>IFERROR(VLOOKUP(D19,#REF!,3,0),"")</f>
        <v/>
      </c>
      <c r="G19" s="21" t="str">
        <f>IFERROR(VLOOKUP(E19,#REF!,3,0),"")</f>
        <v/>
      </c>
      <c r="H19" s="109" t="str">
        <f t="shared" si="0"/>
        <v/>
      </c>
    </row>
    <row r="20" spans="1:8" x14ac:dyDescent="0.2">
      <c r="A20" s="2">
        <v>18</v>
      </c>
      <c r="B20" s="20">
        <v>248</v>
      </c>
      <c r="C20" s="20">
        <v>249</v>
      </c>
      <c r="D20" s="1" t="e">
        <f>IF(ISBLANK(B20),"",VLOOKUP(B20,#REF!,2,FALSE))</f>
        <v>#REF!</v>
      </c>
      <c r="E20" s="1" t="e">
        <f>IF(ISBLANK(C20),"",VLOOKUP(C20,#REF!,2,FALSE))</f>
        <v>#REF!</v>
      </c>
      <c r="F20" s="21" t="str">
        <f>IFERROR(VLOOKUP(D20,#REF!,3,0),"")</f>
        <v/>
      </c>
      <c r="G20" s="21" t="str">
        <f>IFERROR(VLOOKUP(E20,#REF!,3,0),"")</f>
        <v/>
      </c>
      <c r="H20" s="109" t="str">
        <f t="shared" si="0"/>
        <v/>
      </c>
    </row>
    <row r="21" spans="1:8" x14ac:dyDescent="0.2">
      <c r="A21" s="2">
        <v>19</v>
      </c>
      <c r="B21" s="20">
        <v>207</v>
      </c>
      <c r="C21" s="20">
        <v>208</v>
      </c>
      <c r="D21" s="1" t="e">
        <f>IF(ISBLANK(B21),"",VLOOKUP(B21,#REF!,2,FALSE))</f>
        <v>#REF!</v>
      </c>
      <c r="E21" s="1" t="e">
        <f>IF(ISBLANK(C21),"",VLOOKUP(C21,#REF!,2,FALSE))</f>
        <v>#REF!</v>
      </c>
      <c r="F21" s="21" t="str">
        <f>IFERROR(VLOOKUP(D21,#REF!,3,0),"")</f>
        <v/>
      </c>
      <c r="G21" s="21" t="str">
        <f>IFERROR(VLOOKUP(E21,#REF!,3,0),"")</f>
        <v/>
      </c>
      <c r="H21" s="109" t="str">
        <f t="shared" si="0"/>
        <v/>
      </c>
    </row>
    <row r="22" spans="1:8" x14ac:dyDescent="0.2">
      <c r="A22" s="2">
        <v>20</v>
      </c>
      <c r="B22" s="20">
        <v>254</v>
      </c>
      <c r="C22" s="20">
        <v>255</v>
      </c>
      <c r="D22" s="1" t="e">
        <f>IF(ISBLANK(B22),"",VLOOKUP(B22,#REF!,2,FALSE))</f>
        <v>#REF!</v>
      </c>
      <c r="E22" s="1" t="e">
        <f>IF(ISBLANK(C22),"",VLOOKUP(C22,#REF!,2,FALSE))</f>
        <v>#REF!</v>
      </c>
      <c r="F22" s="21" t="str">
        <f>IFERROR(VLOOKUP(D22,#REF!,3,0),"")</f>
        <v/>
      </c>
      <c r="G22" s="21" t="str">
        <f>IFERROR(VLOOKUP(E22,#REF!,3,0),"")</f>
        <v/>
      </c>
      <c r="H22" s="109" t="str">
        <f t="shared" si="0"/>
        <v/>
      </c>
    </row>
    <row r="23" spans="1:8" x14ac:dyDescent="0.2">
      <c r="A23" s="2">
        <v>21</v>
      </c>
      <c r="B23" s="20">
        <v>256</v>
      </c>
      <c r="C23" s="20">
        <v>257</v>
      </c>
      <c r="D23" s="1" t="e">
        <f>IF(ISBLANK(B23),"",VLOOKUP(B23,#REF!,2,FALSE))</f>
        <v>#REF!</v>
      </c>
      <c r="E23" s="1" t="e">
        <f>IF(ISBLANK(C23),"",VLOOKUP(C23,#REF!,2,FALSE))</f>
        <v>#REF!</v>
      </c>
      <c r="F23" s="21" t="str">
        <f>IFERROR(VLOOKUP(D23,#REF!,3,0),"")</f>
        <v/>
      </c>
      <c r="G23" s="21" t="str">
        <f>IFERROR(VLOOKUP(E23,#REF!,3,0),"")</f>
        <v/>
      </c>
      <c r="H23" s="109" t="str">
        <f t="shared" si="0"/>
        <v/>
      </c>
    </row>
    <row r="24" spans="1:8" x14ac:dyDescent="0.2">
      <c r="A24" s="2">
        <v>22</v>
      </c>
      <c r="B24" s="20">
        <v>260</v>
      </c>
      <c r="C24" s="20">
        <v>261</v>
      </c>
      <c r="D24" s="1" t="e">
        <f>IF(ISBLANK(B24),"",VLOOKUP(B24,#REF!,2,FALSE))</f>
        <v>#REF!</v>
      </c>
      <c r="E24" s="1" t="e">
        <f>IF(ISBLANK(C24),"",VLOOKUP(C24,#REF!,2,FALSE))</f>
        <v>#REF!</v>
      </c>
      <c r="F24" s="21" t="str">
        <f>IFERROR(VLOOKUP(D24,#REF!,3,0),"")</f>
        <v/>
      </c>
      <c r="G24" s="21" t="str">
        <f>IFERROR(VLOOKUP(E24,#REF!,3,0),"")</f>
        <v/>
      </c>
      <c r="H24" s="109" t="str">
        <f t="shared" si="0"/>
        <v/>
      </c>
    </row>
    <row r="25" spans="1:8" x14ac:dyDescent="0.2">
      <c r="A25" s="2">
        <v>23</v>
      </c>
      <c r="B25" s="20">
        <v>262</v>
      </c>
      <c r="C25" s="20">
        <v>263</v>
      </c>
      <c r="D25" s="1" t="e">
        <f>IF(ISBLANK(B25),"",VLOOKUP(B25,#REF!,2,FALSE))</f>
        <v>#REF!</v>
      </c>
      <c r="E25" s="1" t="e">
        <f>IF(ISBLANK(C25),"",VLOOKUP(C25,#REF!,2,FALSE))</f>
        <v>#REF!</v>
      </c>
      <c r="F25" s="21" t="str">
        <f>IFERROR(VLOOKUP(D25,#REF!,3,0),"")</f>
        <v/>
      </c>
      <c r="G25" s="21" t="str">
        <f>IFERROR(VLOOKUP(E25,#REF!,3,0),"")</f>
        <v/>
      </c>
      <c r="H25" s="109" t="str">
        <f t="shared" si="0"/>
        <v/>
      </c>
    </row>
    <row r="26" spans="1:8" x14ac:dyDescent="0.2">
      <c r="A26" s="2">
        <v>24</v>
      </c>
      <c r="B26" s="20">
        <v>264</v>
      </c>
      <c r="C26" s="20">
        <v>269</v>
      </c>
      <c r="D26" s="1" t="e">
        <f>IF(ISBLANK(B26),"",VLOOKUP(B26,#REF!,2,FALSE))</f>
        <v>#REF!</v>
      </c>
      <c r="E26" s="1" t="e">
        <f>IF(ISBLANK(C26),"",VLOOKUP(C26,#REF!,2,FALSE))</f>
        <v>#REF!</v>
      </c>
      <c r="F26" s="21" t="str">
        <f>IFERROR(VLOOKUP(D26,#REF!,3,0),"")</f>
        <v/>
      </c>
      <c r="G26" s="21" t="str">
        <f>IFERROR(VLOOKUP(E26,#REF!,3,0),"")</f>
        <v/>
      </c>
      <c r="H26" s="109" t="str">
        <f t="shared" si="0"/>
        <v/>
      </c>
    </row>
    <row r="27" spans="1:8" x14ac:dyDescent="0.2">
      <c r="A27" s="2">
        <v>25</v>
      </c>
      <c r="B27" s="20">
        <v>265</v>
      </c>
      <c r="C27" s="20">
        <v>266</v>
      </c>
      <c r="D27" s="1" t="e">
        <f>IF(ISBLANK(B27),"",VLOOKUP(B27,#REF!,2,FALSE))</f>
        <v>#REF!</v>
      </c>
      <c r="E27" s="1" t="e">
        <f>IF(ISBLANK(C27),"",VLOOKUP(C27,#REF!,2,FALSE))</f>
        <v>#REF!</v>
      </c>
      <c r="F27" s="21" t="str">
        <f>IFERROR(VLOOKUP(D27,#REF!,3,0),"")</f>
        <v/>
      </c>
      <c r="G27" s="21" t="str">
        <f>IFERROR(VLOOKUP(E27,#REF!,3,0),"")</f>
        <v/>
      </c>
      <c r="H27" s="109" t="str">
        <f t="shared" si="0"/>
        <v/>
      </c>
    </row>
    <row r="28" spans="1:8" x14ac:dyDescent="0.2">
      <c r="A28" s="2">
        <v>26</v>
      </c>
      <c r="B28" s="20">
        <v>267</v>
      </c>
      <c r="C28" s="20">
        <v>268</v>
      </c>
      <c r="D28" s="1" t="e">
        <f>IF(ISBLANK(B28),"",VLOOKUP(B28,#REF!,2,FALSE))</f>
        <v>#REF!</v>
      </c>
      <c r="E28" s="1" t="e">
        <f>IF(ISBLANK(C28),"",VLOOKUP(C28,#REF!,2,FALSE))</f>
        <v>#REF!</v>
      </c>
      <c r="F28" s="21" t="str">
        <f>IFERROR(VLOOKUP(D28,#REF!,3,0),"")</f>
        <v/>
      </c>
      <c r="G28" s="21" t="str">
        <f>IFERROR(VLOOKUP(E28,#REF!,3,0),"")</f>
        <v/>
      </c>
      <c r="H28" s="109" t="str">
        <f t="shared" si="0"/>
        <v/>
      </c>
    </row>
    <row r="29" spans="1:8" x14ac:dyDescent="0.2">
      <c r="A29" s="2">
        <v>27</v>
      </c>
      <c r="B29" s="20">
        <v>270</v>
      </c>
      <c r="C29" s="20">
        <v>271</v>
      </c>
      <c r="D29" s="1" t="e">
        <f>IF(ISBLANK(B29),"",VLOOKUP(B29,#REF!,2,FALSE))</f>
        <v>#REF!</v>
      </c>
      <c r="E29" s="1" t="e">
        <f>IF(ISBLANK(C29),"",VLOOKUP(C29,#REF!,2,FALSE))</f>
        <v>#REF!</v>
      </c>
      <c r="F29" s="21" t="str">
        <f>IFERROR(VLOOKUP(D29,#REF!,3,0),"")</f>
        <v/>
      </c>
      <c r="G29" s="21" t="str">
        <f>IFERROR(VLOOKUP(E29,#REF!,3,0),"")</f>
        <v/>
      </c>
      <c r="H29" s="109" t="str">
        <f t="shared" si="0"/>
        <v/>
      </c>
    </row>
    <row r="30" spans="1:8" x14ac:dyDescent="0.2">
      <c r="A30" s="2">
        <v>28</v>
      </c>
      <c r="B30" s="20">
        <v>216</v>
      </c>
      <c r="C30" s="20">
        <v>218</v>
      </c>
      <c r="D30" s="1" t="e">
        <f>IF(ISBLANK(B30),"",VLOOKUP(B30,#REF!,2,FALSE))</f>
        <v>#REF!</v>
      </c>
      <c r="E30" s="1" t="e">
        <f>IF(ISBLANK(C30),"",VLOOKUP(C30,#REF!,2,FALSE))</f>
        <v>#REF!</v>
      </c>
      <c r="F30" s="21" t="str">
        <f>IFERROR(VLOOKUP(D30,#REF!,3,0),"")</f>
        <v/>
      </c>
      <c r="G30" s="21" t="str">
        <f>IFERROR(VLOOKUP(E30,#REF!,3,0),"")</f>
        <v/>
      </c>
      <c r="H30" s="109" t="str">
        <f t="shared" si="0"/>
        <v/>
      </c>
    </row>
    <row r="31" spans="1:8" x14ac:dyDescent="0.2">
      <c r="A31" s="2">
        <v>29</v>
      </c>
      <c r="B31" s="20">
        <v>273</v>
      </c>
      <c r="C31" s="20">
        <v>274</v>
      </c>
      <c r="D31" s="1" t="e">
        <f>IF(ISBLANK(B31),"",VLOOKUP(B31,#REF!,2,FALSE))</f>
        <v>#REF!</v>
      </c>
      <c r="E31" s="1" t="e">
        <f>IF(ISBLANK(C31),"",VLOOKUP(C31,#REF!,2,FALSE))</f>
        <v>#REF!</v>
      </c>
      <c r="F31" s="21" t="str">
        <f>IFERROR(VLOOKUP(D31,#REF!,3,0),"")</f>
        <v/>
      </c>
      <c r="G31" s="21" t="str">
        <f>IFERROR(VLOOKUP(E31,#REF!,3,0),"")</f>
        <v/>
      </c>
      <c r="H31" s="109" t="str">
        <f t="shared" si="0"/>
        <v/>
      </c>
    </row>
    <row r="32" spans="1:8" x14ac:dyDescent="0.2">
      <c r="A32" s="2">
        <v>30</v>
      </c>
      <c r="B32" s="20">
        <v>239</v>
      </c>
      <c r="C32" s="20">
        <v>277</v>
      </c>
      <c r="D32" s="1" t="e">
        <f>IF(ISBLANK(B32),"",VLOOKUP(B32,#REF!,2,FALSE))</f>
        <v>#REF!</v>
      </c>
      <c r="E32" s="1" t="e">
        <f>IF(ISBLANK(C32),"",VLOOKUP(C32,#REF!,2,FALSE))</f>
        <v>#REF!</v>
      </c>
      <c r="F32" s="21" t="str">
        <f>IFERROR(VLOOKUP(D32,#REF!,3,0),"")</f>
        <v/>
      </c>
      <c r="G32" s="21" t="str">
        <f>IFERROR(VLOOKUP(E32,#REF!,3,0),"")</f>
        <v/>
      </c>
      <c r="H32" s="109" t="str">
        <f t="shared" si="0"/>
        <v/>
      </c>
    </row>
    <row r="33" spans="1:8" x14ac:dyDescent="0.2">
      <c r="A33" s="2">
        <v>31</v>
      </c>
      <c r="B33" s="20">
        <v>278</v>
      </c>
      <c r="C33" s="20">
        <v>279</v>
      </c>
      <c r="D33" s="1" t="e">
        <f>IF(ISBLANK(B33),"",VLOOKUP(B33,#REF!,2,FALSE))</f>
        <v>#REF!</v>
      </c>
      <c r="E33" s="1" t="e">
        <f>IF(ISBLANK(C33),"",VLOOKUP(C33,#REF!,2,FALSE))</f>
        <v>#REF!</v>
      </c>
      <c r="F33" s="21" t="str">
        <f>IFERROR(VLOOKUP(D33,#REF!,3,0),"")</f>
        <v/>
      </c>
      <c r="G33" s="21" t="str">
        <f>IFERROR(VLOOKUP(E33,#REF!,3,0),"")</f>
        <v/>
      </c>
      <c r="H33" s="109" t="str">
        <f t="shared" si="0"/>
        <v/>
      </c>
    </row>
    <row r="34" spans="1:8" x14ac:dyDescent="0.2">
      <c r="A34" s="2">
        <v>32</v>
      </c>
      <c r="B34" s="20">
        <v>280</v>
      </c>
      <c r="C34" s="20">
        <v>281</v>
      </c>
      <c r="D34" s="1" t="e">
        <f>IF(ISBLANK(B34),"",VLOOKUP(B34,#REF!,2,FALSE))</f>
        <v>#REF!</v>
      </c>
      <c r="E34" s="1" t="e">
        <f>IF(ISBLANK(C34),"",VLOOKUP(C34,#REF!,2,FALSE))</f>
        <v>#REF!</v>
      </c>
      <c r="F34" s="21" t="str">
        <f>IFERROR(VLOOKUP(D34,#REF!,3,0),"")</f>
        <v/>
      </c>
      <c r="G34" s="21" t="str">
        <f>IFERROR(VLOOKUP(E34,#REF!,3,0),"")</f>
        <v/>
      </c>
      <c r="H34" s="109" t="str">
        <f t="shared" si="0"/>
        <v/>
      </c>
    </row>
    <row r="35" spans="1:8" x14ac:dyDescent="0.2">
      <c r="A35" s="2">
        <v>33</v>
      </c>
      <c r="B35" s="20">
        <v>282</v>
      </c>
      <c r="C35" s="20">
        <v>283</v>
      </c>
      <c r="D35" s="1" t="e">
        <f>IF(ISBLANK(B35),"",VLOOKUP(B35,#REF!,2,FALSE))</f>
        <v>#REF!</v>
      </c>
      <c r="E35" s="1" t="e">
        <f>IF(ISBLANK(C35),"",VLOOKUP(C35,#REF!,2,FALSE))</f>
        <v>#REF!</v>
      </c>
      <c r="F35" s="21" t="str">
        <f>IFERROR(VLOOKUP(D35,#REF!,3,0),"")</f>
        <v/>
      </c>
      <c r="G35" s="21" t="str">
        <f>IFERROR(VLOOKUP(E35,#REF!,3,0),"")</f>
        <v/>
      </c>
      <c r="H35" s="109" t="str">
        <f t="shared" ref="H35:H54" si="1">IF(SUM(F35:G35)&lt;=0,"",IFERROR(SUM(F35:G35,0),""))</f>
        <v/>
      </c>
    </row>
    <row r="36" spans="1:8" x14ac:dyDescent="0.2">
      <c r="A36" s="2">
        <v>34</v>
      </c>
      <c r="B36" s="20">
        <v>253</v>
      </c>
      <c r="C36" s="20">
        <v>259</v>
      </c>
      <c r="D36" s="1" t="e">
        <f>IF(ISBLANK(B36),"",VLOOKUP(B36,#REF!,2,FALSE))</f>
        <v>#REF!</v>
      </c>
      <c r="E36" s="1" t="e">
        <f>IF(ISBLANK(C36),"",VLOOKUP(C36,#REF!,2,FALSE))</f>
        <v>#REF!</v>
      </c>
      <c r="F36" s="21" t="str">
        <f>IFERROR(VLOOKUP(D36,#REF!,3,0),"")</f>
        <v/>
      </c>
      <c r="G36" s="21" t="str">
        <f>IFERROR(VLOOKUP(E36,#REF!,3,0),"")</f>
        <v/>
      </c>
      <c r="H36" s="109" t="str">
        <f t="shared" si="1"/>
        <v/>
      </c>
    </row>
    <row r="37" spans="1:8" x14ac:dyDescent="0.2">
      <c r="A37" s="2">
        <v>35</v>
      </c>
      <c r="B37" s="20">
        <v>285</v>
      </c>
      <c r="C37" s="20">
        <v>287</v>
      </c>
      <c r="D37" s="1" t="e">
        <f>IF(ISBLANK(B37),"",VLOOKUP(B37,#REF!,2,FALSE))</f>
        <v>#REF!</v>
      </c>
      <c r="E37" s="1" t="e">
        <f>IF(ISBLANK(C37),"",VLOOKUP(C37,#REF!,2,FALSE))</f>
        <v>#REF!</v>
      </c>
      <c r="F37" s="21" t="str">
        <f>IFERROR(VLOOKUP(D37,#REF!,3,0),"")</f>
        <v/>
      </c>
      <c r="G37" s="21" t="str">
        <f>IFERROR(VLOOKUP(E37,#REF!,3,0),"")</f>
        <v/>
      </c>
      <c r="H37" s="109" t="str">
        <f t="shared" si="1"/>
        <v/>
      </c>
    </row>
    <row r="38" spans="1:8" x14ac:dyDescent="0.2">
      <c r="A38" s="2">
        <v>36</v>
      </c>
      <c r="B38" s="20">
        <v>286</v>
      </c>
      <c r="C38" s="20">
        <v>290</v>
      </c>
      <c r="D38" s="1" t="e">
        <f>IF(ISBLANK(B38),"",VLOOKUP(B38,#REF!,2,FALSE))</f>
        <v>#REF!</v>
      </c>
      <c r="E38" s="1" t="e">
        <f>IF(ISBLANK(C38),"",VLOOKUP(C38,#REF!,2,FALSE))</f>
        <v>#REF!</v>
      </c>
      <c r="F38" s="21" t="str">
        <f>IFERROR(VLOOKUP(D38,#REF!,3,0),"")</f>
        <v/>
      </c>
      <c r="G38" s="21" t="str">
        <f>IFERROR(VLOOKUP(E38,#REF!,3,0),"")</f>
        <v/>
      </c>
      <c r="H38" s="109" t="str">
        <f t="shared" si="1"/>
        <v/>
      </c>
    </row>
    <row r="39" spans="1:8" x14ac:dyDescent="0.2">
      <c r="A39" s="2">
        <v>37</v>
      </c>
      <c r="B39" s="20">
        <v>288</v>
      </c>
      <c r="C39" s="20">
        <v>289</v>
      </c>
      <c r="D39" s="1" t="e">
        <f>IF(ISBLANK(B39),"",VLOOKUP(B39,#REF!,2,FALSE))</f>
        <v>#REF!</v>
      </c>
      <c r="E39" s="1" t="e">
        <f>IF(ISBLANK(C39),"",VLOOKUP(C39,#REF!,2,FALSE))</f>
        <v>#REF!</v>
      </c>
      <c r="F39" s="21" t="str">
        <f>IFERROR(VLOOKUP(D39,#REF!,3,0),"")</f>
        <v/>
      </c>
      <c r="G39" s="21" t="str">
        <f>IFERROR(VLOOKUP(E39,#REF!,3,0),"")</f>
        <v/>
      </c>
      <c r="H39" s="109" t="str">
        <f t="shared" si="1"/>
        <v/>
      </c>
    </row>
    <row r="40" spans="1:8" x14ac:dyDescent="0.2">
      <c r="A40" s="2">
        <v>38</v>
      </c>
      <c r="B40" s="20">
        <v>219</v>
      </c>
      <c r="C40" s="20">
        <v>291</v>
      </c>
      <c r="D40" s="1" t="e">
        <f>IF(ISBLANK(B40),"",VLOOKUP(B40,#REF!,2,FALSE))</f>
        <v>#REF!</v>
      </c>
      <c r="E40" s="1" t="e">
        <f>IF(ISBLANK(C40),"",VLOOKUP(C40,#REF!,2,FALSE))</f>
        <v>#REF!</v>
      </c>
      <c r="F40" s="21" t="str">
        <f>IFERROR(VLOOKUP(D40,#REF!,3,0),"")</f>
        <v/>
      </c>
      <c r="G40" s="21" t="str">
        <f>IFERROR(VLOOKUP(E40,#REF!,3,0),"")</f>
        <v/>
      </c>
      <c r="H40" s="109" t="str">
        <f t="shared" si="1"/>
        <v/>
      </c>
    </row>
    <row r="41" spans="1:8" x14ac:dyDescent="0.2">
      <c r="A41" s="2">
        <v>39</v>
      </c>
      <c r="B41" s="20">
        <v>220</v>
      </c>
      <c r="C41" s="20">
        <v>297</v>
      </c>
      <c r="D41" s="1" t="e">
        <f>IF(ISBLANK(B41),"",VLOOKUP(B41,#REF!,2,FALSE))</f>
        <v>#REF!</v>
      </c>
      <c r="E41" s="1" t="e">
        <f>IF(ISBLANK(C41),"",VLOOKUP(C41,#REF!,2,FALSE))</f>
        <v>#REF!</v>
      </c>
      <c r="F41" s="21" t="str">
        <f>IFERROR(VLOOKUP(D41,#REF!,3,0),"")</f>
        <v/>
      </c>
      <c r="G41" s="21" t="str">
        <f>IFERROR(VLOOKUP(E41,#REF!,3,0),"")</f>
        <v/>
      </c>
      <c r="H41" s="109" t="str">
        <f t="shared" si="1"/>
        <v/>
      </c>
    </row>
    <row r="42" spans="1:8" x14ac:dyDescent="0.2">
      <c r="A42" s="2">
        <v>40</v>
      </c>
      <c r="B42" s="20">
        <v>292</v>
      </c>
      <c r="C42" s="20">
        <v>294</v>
      </c>
      <c r="D42" s="1" t="e">
        <f>IF(ISBLANK(B42),"",VLOOKUP(B42,#REF!,2,FALSE))</f>
        <v>#REF!</v>
      </c>
      <c r="E42" s="1" t="e">
        <f>IF(ISBLANK(C42),"",VLOOKUP(C42,#REF!,2,FALSE))</f>
        <v>#REF!</v>
      </c>
      <c r="F42" s="21" t="str">
        <f>IFERROR(VLOOKUP(D42,#REF!,3,0),"")</f>
        <v/>
      </c>
      <c r="G42" s="21" t="str">
        <f>IFERROR(VLOOKUP(E42,#REF!,3,0),"")</f>
        <v/>
      </c>
      <c r="H42" s="109" t="str">
        <f t="shared" si="1"/>
        <v/>
      </c>
    </row>
    <row r="43" spans="1:8" x14ac:dyDescent="0.2">
      <c r="A43" s="2">
        <v>41</v>
      </c>
      <c r="B43" s="20">
        <v>293</v>
      </c>
      <c r="C43" s="20">
        <v>296</v>
      </c>
      <c r="D43" s="1" t="e">
        <f>IF(ISBLANK(B43),"",VLOOKUP(B43,#REF!,2,FALSE))</f>
        <v>#REF!</v>
      </c>
      <c r="E43" s="1" t="e">
        <f>IF(ISBLANK(C43),"",VLOOKUP(C43,#REF!,2,FALSE))</f>
        <v>#REF!</v>
      </c>
      <c r="F43" s="21" t="str">
        <f>IFERROR(VLOOKUP(D43,#REF!,3,0),"")</f>
        <v/>
      </c>
      <c r="G43" s="21" t="str">
        <f>IFERROR(VLOOKUP(E43,#REF!,3,0),"")</f>
        <v/>
      </c>
      <c r="H43" s="109" t="str">
        <f t="shared" si="1"/>
        <v/>
      </c>
    </row>
    <row r="44" spans="1:8" x14ac:dyDescent="0.2">
      <c r="A44" s="2">
        <v>42</v>
      </c>
      <c r="B44" s="20">
        <v>250</v>
      </c>
      <c r="C44" s="20">
        <v>251</v>
      </c>
      <c r="D44" s="1" t="e">
        <f>IF(ISBLANK(B44),"",VLOOKUP(B44,#REF!,2,FALSE))</f>
        <v>#REF!</v>
      </c>
      <c r="E44" s="1" t="e">
        <f>IF(ISBLANK(C44),"",VLOOKUP(C44,#REF!,2,FALSE))</f>
        <v>#REF!</v>
      </c>
      <c r="F44" s="21" t="str">
        <f>IFERROR(VLOOKUP(D44,#REF!,3,0),"")</f>
        <v/>
      </c>
      <c r="G44" s="21" t="str">
        <f>IFERROR(VLOOKUP(E44,#REF!,3,0),"")</f>
        <v/>
      </c>
      <c r="H44" s="109" t="str">
        <f t="shared" si="1"/>
        <v/>
      </c>
    </row>
    <row r="45" spans="1:8" x14ac:dyDescent="0.2">
      <c r="A45" s="2">
        <v>43</v>
      </c>
      <c r="B45" s="20">
        <v>226</v>
      </c>
      <c r="C45" s="20">
        <v>295</v>
      </c>
      <c r="D45" s="1" t="e">
        <f>IF(ISBLANK(B45),"",VLOOKUP(B45,#REF!,2,FALSE))</f>
        <v>#REF!</v>
      </c>
      <c r="E45" s="1" t="e">
        <f>IF(ISBLANK(C45),"",VLOOKUP(C45,#REF!,2,FALSE))</f>
        <v>#REF!</v>
      </c>
      <c r="F45" s="21" t="str">
        <f>IFERROR(VLOOKUP(D45,#REF!,3,0),"")</f>
        <v/>
      </c>
      <c r="G45" s="21" t="str">
        <f>IFERROR(VLOOKUP(E45,#REF!,3,0),"")</f>
        <v/>
      </c>
      <c r="H45" s="109" t="str">
        <f t="shared" si="1"/>
        <v/>
      </c>
    </row>
    <row r="46" spans="1:8" x14ac:dyDescent="0.2">
      <c r="A46" s="2">
        <v>44</v>
      </c>
      <c r="B46" s="20">
        <v>303</v>
      </c>
      <c r="C46" s="20">
        <v>307</v>
      </c>
      <c r="D46" s="1" t="e">
        <f>IF(ISBLANK(B46),"",VLOOKUP(B46,#REF!,2,FALSE))</f>
        <v>#REF!</v>
      </c>
      <c r="E46" s="1" t="e">
        <f>IF(ISBLANK(C46),"",VLOOKUP(C46,#REF!,2,FALSE))</f>
        <v>#REF!</v>
      </c>
      <c r="F46" s="21" t="str">
        <f>IFERROR(VLOOKUP(D46,#REF!,3,0),"")</f>
        <v/>
      </c>
      <c r="G46" s="21" t="str">
        <f>IFERROR(VLOOKUP(E46,#REF!,3,0),"")</f>
        <v/>
      </c>
      <c r="H46" s="109" t="str">
        <f t="shared" si="1"/>
        <v/>
      </c>
    </row>
    <row r="47" spans="1:8" x14ac:dyDescent="0.2">
      <c r="A47" s="2">
        <v>45</v>
      </c>
      <c r="B47" s="20">
        <v>305</v>
      </c>
      <c r="C47" s="20">
        <v>306</v>
      </c>
      <c r="D47" s="1" t="e">
        <f>IF(ISBLANK(B47),"",VLOOKUP(B47,#REF!,2,FALSE))</f>
        <v>#REF!</v>
      </c>
      <c r="E47" s="1" t="e">
        <f>IF(ISBLANK(C47),"",VLOOKUP(C47,#REF!,2,FALSE))</f>
        <v>#REF!</v>
      </c>
      <c r="F47" s="21" t="str">
        <f>IFERROR(VLOOKUP(D47,#REF!,3,0),"")</f>
        <v/>
      </c>
      <c r="G47" s="21" t="str">
        <f>IFERROR(VLOOKUP(E47,#REF!,3,0),"")</f>
        <v/>
      </c>
      <c r="H47" s="109" t="str">
        <f t="shared" si="1"/>
        <v/>
      </c>
    </row>
    <row r="48" spans="1:8" x14ac:dyDescent="0.2">
      <c r="A48" s="2">
        <v>46</v>
      </c>
      <c r="B48" s="20">
        <v>308</v>
      </c>
      <c r="C48" s="20">
        <v>309</v>
      </c>
      <c r="D48" s="1" t="e">
        <f>IF(ISBLANK(B48),"",VLOOKUP(B48,#REF!,2,FALSE))</f>
        <v>#REF!</v>
      </c>
      <c r="E48" s="1" t="e">
        <f>IF(ISBLANK(C48),"",VLOOKUP(C48,#REF!,2,FALSE))</f>
        <v>#REF!</v>
      </c>
      <c r="F48" s="21" t="str">
        <f>IFERROR(VLOOKUP(D48,#REF!,3,0),"")</f>
        <v/>
      </c>
      <c r="G48" s="21" t="str">
        <f>IFERROR(VLOOKUP(E48,#REF!,3,0),"")</f>
        <v/>
      </c>
      <c r="H48" s="109" t="str">
        <f t="shared" si="1"/>
        <v/>
      </c>
    </row>
    <row r="49" spans="1:8" x14ac:dyDescent="0.2">
      <c r="A49" s="2">
        <v>47</v>
      </c>
      <c r="B49" s="20">
        <v>311</v>
      </c>
      <c r="C49" s="20">
        <v>312</v>
      </c>
      <c r="D49" s="1" t="e">
        <f>IF(ISBLANK(B49),"",VLOOKUP(B49,#REF!,2,FALSE))</f>
        <v>#REF!</v>
      </c>
      <c r="E49" s="1" t="e">
        <f>IF(ISBLANK(C49),"",VLOOKUP(C49,#REF!,2,FALSE))</f>
        <v>#REF!</v>
      </c>
      <c r="F49" s="21" t="str">
        <f>IFERROR(VLOOKUP(D49,#REF!,3,0),"")</f>
        <v/>
      </c>
      <c r="G49" s="21" t="str">
        <f>IFERROR(VLOOKUP(E49,#REF!,3,0),"")</f>
        <v/>
      </c>
      <c r="H49" s="109" t="str">
        <f t="shared" si="1"/>
        <v/>
      </c>
    </row>
    <row r="50" spans="1:8" x14ac:dyDescent="0.2">
      <c r="A50" s="2">
        <v>48</v>
      </c>
      <c r="B50" s="20">
        <v>314</v>
      </c>
      <c r="C50" s="20">
        <v>315</v>
      </c>
      <c r="D50" s="1" t="e">
        <f>IF(ISBLANK(B50),"",VLOOKUP(B50,#REF!,2,FALSE))</f>
        <v>#REF!</v>
      </c>
      <c r="E50" s="1" t="e">
        <f>IF(ISBLANK(C50),"",VLOOKUP(C50,#REF!,2,FALSE))</f>
        <v>#REF!</v>
      </c>
      <c r="F50" s="21" t="str">
        <f>IFERROR(VLOOKUP(D50,#REF!,3,0),"")</f>
        <v/>
      </c>
      <c r="G50" s="21" t="str">
        <f>IFERROR(VLOOKUP(E50,#REF!,3,0),"")</f>
        <v/>
      </c>
      <c r="H50" s="109" t="str">
        <f t="shared" si="1"/>
        <v/>
      </c>
    </row>
    <row r="51" spans="1:8" x14ac:dyDescent="0.2">
      <c r="A51" s="2">
        <v>49</v>
      </c>
      <c r="B51" s="20">
        <v>316</v>
      </c>
      <c r="C51" s="20">
        <v>317</v>
      </c>
      <c r="D51" s="1" t="e">
        <f>IF(ISBLANK(B51),"",VLOOKUP(B51,#REF!,2,FALSE))</f>
        <v>#REF!</v>
      </c>
      <c r="E51" s="1" t="e">
        <f>IF(ISBLANK(C51),"",VLOOKUP(C51,#REF!,2,FALSE))</f>
        <v>#REF!</v>
      </c>
      <c r="F51" s="21" t="str">
        <f>IFERROR(VLOOKUP(D51,#REF!,3,0),"")</f>
        <v/>
      </c>
      <c r="G51" s="21" t="str">
        <f>IFERROR(VLOOKUP(E51,#REF!,3,0),"")</f>
        <v/>
      </c>
      <c r="H51" s="109" t="str">
        <f t="shared" si="1"/>
        <v/>
      </c>
    </row>
    <row r="52" spans="1:8" x14ac:dyDescent="0.2">
      <c r="A52" s="2">
        <v>50</v>
      </c>
      <c r="B52" s="20">
        <v>302</v>
      </c>
      <c r="C52" s="20">
        <v>318</v>
      </c>
      <c r="D52" s="1" t="e">
        <f>IF(ISBLANK(B52),"",VLOOKUP(B52,#REF!,2,FALSE))</f>
        <v>#REF!</v>
      </c>
      <c r="E52" s="1" t="e">
        <f>IF(ISBLANK(C52),"",VLOOKUP(C52,#REF!,2,FALSE))</f>
        <v>#REF!</v>
      </c>
      <c r="F52" s="21" t="str">
        <f>IFERROR(VLOOKUP(D52,#REF!,3,0),"")</f>
        <v/>
      </c>
      <c r="G52" s="21" t="str">
        <f>IFERROR(VLOOKUP(E52,#REF!,3,0),"")</f>
        <v/>
      </c>
      <c r="H52" s="109" t="str">
        <f t="shared" si="1"/>
        <v/>
      </c>
    </row>
    <row r="53" spans="1:8" x14ac:dyDescent="0.2">
      <c r="A53" s="2">
        <v>51</v>
      </c>
      <c r="B53" s="20">
        <v>320</v>
      </c>
      <c r="C53" s="20">
        <v>321</v>
      </c>
      <c r="D53" s="1" t="e">
        <f>IF(ISBLANK(B53),"",VLOOKUP(B53,#REF!,2,FALSE))</f>
        <v>#REF!</v>
      </c>
      <c r="E53" s="1" t="e">
        <f>IF(ISBLANK(C53),"",VLOOKUP(C53,#REF!,2,FALSE))</f>
        <v>#REF!</v>
      </c>
      <c r="F53" s="21" t="str">
        <f>IFERROR(VLOOKUP(D53,#REF!,3,0),"")</f>
        <v/>
      </c>
      <c r="G53" s="21" t="str">
        <f>IFERROR(VLOOKUP(E53,#REF!,3,0),"")</f>
        <v/>
      </c>
      <c r="H53" s="109" t="str">
        <f t="shared" si="1"/>
        <v/>
      </c>
    </row>
    <row r="54" spans="1:8" x14ac:dyDescent="0.2">
      <c r="A54" s="2">
        <v>52</v>
      </c>
      <c r="B54" s="20">
        <v>319</v>
      </c>
      <c r="C54" s="20">
        <v>322</v>
      </c>
      <c r="D54" s="1" t="e">
        <f>IF(ISBLANK(B54),"",VLOOKUP(B54,#REF!,2,FALSE))</f>
        <v>#REF!</v>
      </c>
      <c r="E54" s="1" t="e">
        <f>IF(ISBLANK(C54),"",VLOOKUP(C54,#REF!,2,FALSE))</f>
        <v>#REF!</v>
      </c>
      <c r="F54" s="21" t="str">
        <f>IFERROR(VLOOKUP(D54,#REF!,3,0),"")</f>
        <v/>
      </c>
      <c r="G54" s="21" t="str">
        <f>IFERROR(VLOOKUP(E54,#REF!,3,0),"")</f>
        <v/>
      </c>
      <c r="H54" s="109" t="str">
        <f t="shared" si="1"/>
        <v/>
      </c>
    </row>
    <row r="55" spans="1:8" x14ac:dyDescent="0.2">
      <c r="A55" s="2">
        <v>53</v>
      </c>
      <c r="B55" s="20">
        <v>323</v>
      </c>
      <c r="C55" s="20">
        <v>343</v>
      </c>
      <c r="D55" s="1" t="e">
        <f>IF(ISBLANK(B55),"",VLOOKUP(B55,#REF!,2,FALSE))</f>
        <v>#REF!</v>
      </c>
      <c r="E55" s="1" t="e">
        <f>IF(ISBLANK(C55),"",VLOOKUP(C55,#REF!,2,FALSE))</f>
        <v>#REF!</v>
      </c>
      <c r="F55" s="21" t="str">
        <f>IFERROR(VLOOKUP(D55,#REF!,3,0),"")</f>
        <v/>
      </c>
      <c r="G55" s="21" t="str">
        <f>IFERROR(VLOOKUP(E55,#REF!,3,0),"")</f>
        <v/>
      </c>
      <c r="H55" s="109" t="str">
        <f t="shared" ref="H55:H91" si="2">IF(SUM(F55:G55)&lt;=0,"",IFERROR(SUM(F55:G55,0),""))</f>
        <v/>
      </c>
    </row>
    <row r="56" spans="1:8" x14ac:dyDescent="0.2">
      <c r="A56" s="2">
        <v>54</v>
      </c>
      <c r="B56" s="20">
        <v>325</v>
      </c>
      <c r="C56" s="20">
        <v>326</v>
      </c>
      <c r="D56" s="1" t="e">
        <f>IF(ISBLANK(B56),"",VLOOKUP(B56,#REF!,2,FALSE))</f>
        <v>#REF!</v>
      </c>
      <c r="E56" s="1" t="e">
        <f>IF(ISBLANK(C56),"",VLOOKUP(C56,#REF!,2,FALSE))</f>
        <v>#REF!</v>
      </c>
      <c r="F56" s="21" t="str">
        <f>IFERROR(VLOOKUP(D56,#REF!,3,0),"")</f>
        <v/>
      </c>
      <c r="G56" s="21" t="str">
        <f>IFERROR(VLOOKUP(E56,#REF!,3,0),"")</f>
        <v/>
      </c>
      <c r="H56" s="109" t="str">
        <f t="shared" si="2"/>
        <v/>
      </c>
    </row>
    <row r="57" spans="1:8" x14ac:dyDescent="0.2">
      <c r="A57" s="2">
        <v>55</v>
      </c>
      <c r="B57" s="20">
        <v>327</v>
      </c>
      <c r="C57" s="20">
        <v>330</v>
      </c>
      <c r="D57" s="1" t="e">
        <f>IF(ISBLANK(B57),"",VLOOKUP(B57,#REF!,2,FALSE))</f>
        <v>#REF!</v>
      </c>
      <c r="E57" s="1" t="e">
        <f>IF(ISBLANK(C57),"",VLOOKUP(C57,#REF!,2,FALSE))</f>
        <v>#REF!</v>
      </c>
      <c r="F57" s="21" t="str">
        <f>IFERROR(VLOOKUP(D57,#REF!,3,0),"")</f>
        <v/>
      </c>
      <c r="G57" s="21" t="str">
        <f>IFERROR(VLOOKUP(E57,#REF!,3,0),"")</f>
        <v/>
      </c>
      <c r="H57" s="109" t="str">
        <f t="shared" si="2"/>
        <v/>
      </c>
    </row>
    <row r="58" spans="1:8" x14ac:dyDescent="0.2">
      <c r="A58" s="2">
        <v>56</v>
      </c>
      <c r="B58" s="20">
        <v>329</v>
      </c>
      <c r="C58" s="20">
        <v>333</v>
      </c>
      <c r="D58" s="1" t="e">
        <f>IF(ISBLANK(B58),"",VLOOKUP(B58,#REF!,2,FALSE))</f>
        <v>#REF!</v>
      </c>
      <c r="E58" s="1" t="e">
        <f>IF(ISBLANK(C58),"",VLOOKUP(C58,#REF!,2,FALSE))</f>
        <v>#REF!</v>
      </c>
      <c r="F58" s="21" t="str">
        <f>IFERROR(VLOOKUP(D58,#REF!,3,0),"")</f>
        <v/>
      </c>
      <c r="G58" s="21" t="str">
        <f>IFERROR(VLOOKUP(E58,#REF!,3,0),"")</f>
        <v/>
      </c>
      <c r="H58" s="109" t="str">
        <f t="shared" si="2"/>
        <v/>
      </c>
    </row>
    <row r="59" spans="1:8" x14ac:dyDescent="0.2">
      <c r="A59" s="2">
        <v>57</v>
      </c>
      <c r="B59" s="20">
        <v>328</v>
      </c>
      <c r="C59" s="20">
        <v>331</v>
      </c>
      <c r="D59" s="1" t="e">
        <f>IF(ISBLANK(B59),"",VLOOKUP(B59,#REF!,2,FALSE))</f>
        <v>#REF!</v>
      </c>
      <c r="E59" s="1" t="e">
        <f>IF(ISBLANK(C59),"",VLOOKUP(C59,#REF!,2,FALSE))</f>
        <v>#REF!</v>
      </c>
      <c r="F59" s="21" t="str">
        <f>IFERROR(VLOOKUP(D59,#REF!,3,0),"")</f>
        <v/>
      </c>
      <c r="G59" s="21" t="str">
        <f>IFERROR(VLOOKUP(E59,#REF!,3,0),"")</f>
        <v/>
      </c>
      <c r="H59" s="109" t="str">
        <f t="shared" si="2"/>
        <v/>
      </c>
    </row>
    <row r="60" spans="1:8" x14ac:dyDescent="0.2">
      <c r="A60" s="2">
        <v>58</v>
      </c>
      <c r="B60" s="20">
        <v>332</v>
      </c>
      <c r="C60" s="20">
        <v>339</v>
      </c>
      <c r="D60" s="1" t="e">
        <f>IF(ISBLANK(B60),"",VLOOKUP(B60,#REF!,2,FALSE))</f>
        <v>#REF!</v>
      </c>
      <c r="E60" s="1" t="e">
        <f>IF(ISBLANK(C60),"",VLOOKUP(C60,#REF!,2,FALSE))</f>
        <v>#REF!</v>
      </c>
      <c r="F60" s="21" t="str">
        <f>IFERROR(VLOOKUP(D60,#REF!,3,0),"")</f>
        <v/>
      </c>
      <c r="G60" s="21" t="str">
        <f>IFERROR(VLOOKUP(E60,#REF!,3,0),"")</f>
        <v/>
      </c>
      <c r="H60" s="109" t="str">
        <f t="shared" si="2"/>
        <v/>
      </c>
    </row>
    <row r="61" spans="1:8" x14ac:dyDescent="0.2">
      <c r="A61" s="2">
        <v>59</v>
      </c>
      <c r="B61" s="20">
        <v>334</v>
      </c>
      <c r="C61" s="20">
        <v>336</v>
      </c>
      <c r="D61" s="1" t="e">
        <f>IF(ISBLANK(B61),"",VLOOKUP(B61,#REF!,2,FALSE))</f>
        <v>#REF!</v>
      </c>
      <c r="E61" s="1" t="e">
        <f>IF(ISBLANK(C61),"",VLOOKUP(C61,#REF!,2,FALSE))</f>
        <v>#REF!</v>
      </c>
      <c r="F61" s="21" t="str">
        <f>IFERROR(VLOOKUP(D61,#REF!,3,0),"")</f>
        <v/>
      </c>
      <c r="G61" s="21" t="str">
        <f>IFERROR(VLOOKUP(E61,#REF!,3,0),"")</f>
        <v/>
      </c>
      <c r="H61" s="109" t="str">
        <f t="shared" si="2"/>
        <v/>
      </c>
    </row>
    <row r="62" spans="1:8" x14ac:dyDescent="0.2">
      <c r="A62" s="2">
        <v>60</v>
      </c>
      <c r="B62" s="20">
        <v>337</v>
      </c>
      <c r="C62" s="20">
        <v>338</v>
      </c>
      <c r="D62" s="1" t="e">
        <f>IF(ISBLANK(B62),"",VLOOKUP(B62,#REF!,2,FALSE))</f>
        <v>#REF!</v>
      </c>
      <c r="E62" s="1" t="e">
        <f>IF(ISBLANK(C62),"",VLOOKUP(C62,#REF!,2,FALSE))</f>
        <v>#REF!</v>
      </c>
      <c r="F62" s="21" t="str">
        <f>IFERROR(VLOOKUP(D62,#REF!,3,0),"")</f>
        <v/>
      </c>
      <c r="G62" s="21" t="str">
        <f>IFERROR(VLOOKUP(E62,#REF!,3,0),"")</f>
        <v/>
      </c>
      <c r="H62" s="109" t="str">
        <f t="shared" si="2"/>
        <v/>
      </c>
    </row>
    <row r="63" spans="1:8" x14ac:dyDescent="0.2">
      <c r="A63" s="2">
        <v>61</v>
      </c>
      <c r="B63" s="20">
        <v>335</v>
      </c>
      <c r="C63" s="20">
        <v>341</v>
      </c>
      <c r="D63" s="1" t="e">
        <f>IF(ISBLANK(B63),"",VLOOKUP(B63,#REF!,2,FALSE))</f>
        <v>#REF!</v>
      </c>
      <c r="E63" s="1" t="e">
        <f>IF(ISBLANK(C63),"",VLOOKUP(C63,#REF!,2,FALSE))</f>
        <v>#REF!</v>
      </c>
      <c r="F63" s="21" t="str">
        <f>IFERROR(VLOOKUP(D63,#REF!,3,0),"")</f>
        <v/>
      </c>
      <c r="G63" s="21" t="str">
        <f>IFERROR(VLOOKUP(E63,#REF!,3,0),"")</f>
        <v/>
      </c>
      <c r="H63" s="109" t="str">
        <f t="shared" si="2"/>
        <v/>
      </c>
    </row>
    <row r="64" spans="1:8" x14ac:dyDescent="0.2">
      <c r="A64" s="2">
        <v>62</v>
      </c>
      <c r="B64" s="20">
        <v>225</v>
      </c>
      <c r="C64" s="20">
        <v>310</v>
      </c>
      <c r="D64" s="1" t="e">
        <f>IF(ISBLANK(B64),"",VLOOKUP(B64,#REF!,2,FALSE))</f>
        <v>#REF!</v>
      </c>
      <c r="E64" s="1" t="e">
        <f>IF(ISBLANK(C64),"",VLOOKUP(C64,#REF!,2,FALSE))</f>
        <v>#REF!</v>
      </c>
      <c r="F64" s="21" t="str">
        <f>IFERROR(VLOOKUP(D64,#REF!,3,0),"")</f>
        <v/>
      </c>
      <c r="G64" s="21" t="str">
        <f>IFERROR(VLOOKUP(E64,#REF!,3,0),"")</f>
        <v/>
      </c>
      <c r="H64" s="109" t="str">
        <f t="shared" si="2"/>
        <v/>
      </c>
    </row>
    <row r="65" spans="1:8" x14ac:dyDescent="0.2">
      <c r="A65" s="2">
        <v>63</v>
      </c>
      <c r="B65" s="20">
        <v>342</v>
      </c>
      <c r="C65" s="20">
        <v>344</v>
      </c>
      <c r="D65" s="1" t="e">
        <f>IF(ISBLANK(B65),"",VLOOKUP(B65,#REF!,2,FALSE))</f>
        <v>#REF!</v>
      </c>
      <c r="E65" s="1" t="e">
        <f>IF(ISBLANK(C65),"",VLOOKUP(C65,#REF!,2,FALSE))</f>
        <v>#REF!</v>
      </c>
      <c r="F65" s="21" t="str">
        <f>IFERROR(VLOOKUP(D65,#REF!,3,0),"")</f>
        <v/>
      </c>
      <c r="G65" s="21" t="str">
        <f>IFERROR(VLOOKUP(E65,#REF!,3,0),"")</f>
        <v/>
      </c>
      <c r="H65" s="109" t="str">
        <f t="shared" si="2"/>
        <v/>
      </c>
    </row>
    <row r="66" spans="1:8" x14ac:dyDescent="0.2">
      <c r="A66" s="2">
        <v>64</v>
      </c>
      <c r="B66" s="20">
        <v>244</v>
      </c>
      <c r="C66" s="20">
        <v>272</v>
      </c>
      <c r="D66" s="1" t="e">
        <f>IF(ISBLANK(B66),"",VLOOKUP(B66,#REF!,2,FALSE))</f>
        <v>#REF!</v>
      </c>
      <c r="E66" s="1" t="e">
        <f>IF(ISBLANK(C66),"",VLOOKUP(C66,#REF!,2,FALSE))</f>
        <v>#REF!</v>
      </c>
      <c r="F66" s="21" t="str">
        <f>IFERROR(VLOOKUP(D66,#REF!,3,0),"")</f>
        <v/>
      </c>
      <c r="G66" s="21" t="str">
        <f>IFERROR(VLOOKUP(E66,#REF!,3,0),"")</f>
        <v/>
      </c>
      <c r="H66" s="109" t="str">
        <f t="shared" si="2"/>
        <v/>
      </c>
    </row>
    <row r="67" spans="1:8" x14ac:dyDescent="0.2">
      <c r="A67" s="2">
        <v>65</v>
      </c>
      <c r="B67" s="20">
        <v>324</v>
      </c>
      <c r="C67" s="20">
        <v>347</v>
      </c>
      <c r="D67" s="1" t="e">
        <f>IF(ISBLANK(B67),"",VLOOKUP(B67,#REF!,2,FALSE))</f>
        <v>#REF!</v>
      </c>
      <c r="E67" s="1" t="e">
        <f>IF(ISBLANK(C67),"",VLOOKUP(C67,#REF!,2,FALSE))</f>
        <v>#REF!</v>
      </c>
      <c r="F67" s="21" t="str">
        <f>IFERROR(VLOOKUP(D67,#REF!,3,0),"")</f>
        <v/>
      </c>
      <c r="G67" s="21" t="str">
        <f>IFERROR(VLOOKUP(E67,#REF!,3,0),"")</f>
        <v/>
      </c>
      <c r="H67" s="109" t="str">
        <f t="shared" si="2"/>
        <v/>
      </c>
    </row>
    <row r="68" spans="1:8" x14ac:dyDescent="0.2">
      <c r="A68" s="2">
        <v>66</v>
      </c>
      <c r="B68" s="20">
        <v>355</v>
      </c>
      <c r="C68" s="20">
        <v>356</v>
      </c>
      <c r="D68" s="1" t="e">
        <f>IF(ISBLANK(B68),"",VLOOKUP(B68,#REF!,2,FALSE))</f>
        <v>#REF!</v>
      </c>
      <c r="E68" s="1" t="e">
        <f>IF(ISBLANK(C68),"",VLOOKUP(C68,#REF!,2,FALSE))</f>
        <v>#REF!</v>
      </c>
      <c r="F68" s="21" t="str">
        <f>IFERROR(VLOOKUP(D68,#REF!,3,0),"")</f>
        <v/>
      </c>
      <c r="G68" s="21" t="str">
        <f>IFERROR(VLOOKUP(E68,#REF!,3,0),"")</f>
        <v/>
      </c>
      <c r="H68" s="109" t="str">
        <f t="shared" si="2"/>
        <v/>
      </c>
    </row>
    <row r="69" spans="1:8" x14ac:dyDescent="0.2">
      <c r="A69" s="2">
        <v>67</v>
      </c>
      <c r="B69" s="20">
        <v>350</v>
      </c>
      <c r="C69" s="20">
        <v>354</v>
      </c>
      <c r="D69" s="1" t="e">
        <f>IF(ISBLANK(B69),"",VLOOKUP(B69,#REF!,2,FALSE))</f>
        <v>#REF!</v>
      </c>
      <c r="E69" s="1" t="e">
        <f>IF(ISBLANK(C69),"",VLOOKUP(C69,#REF!,2,FALSE))</f>
        <v>#REF!</v>
      </c>
      <c r="F69" s="21" t="str">
        <f>IFERROR(VLOOKUP(D69,#REF!,3,0),"")</f>
        <v/>
      </c>
      <c r="G69" s="21" t="str">
        <f>IFERROR(VLOOKUP(E69,#REF!,3,0),"")</f>
        <v/>
      </c>
      <c r="H69" s="109" t="str">
        <f t="shared" si="2"/>
        <v/>
      </c>
    </row>
    <row r="70" spans="1:8" x14ac:dyDescent="0.2">
      <c r="A70" s="2">
        <v>68</v>
      </c>
      <c r="B70" s="20">
        <v>351</v>
      </c>
      <c r="C70" s="20">
        <v>353</v>
      </c>
      <c r="D70" s="1" t="e">
        <f>IF(ISBLANK(B70),"",VLOOKUP(B70,#REF!,2,FALSE))</f>
        <v>#REF!</v>
      </c>
      <c r="E70" s="1" t="e">
        <f>IF(ISBLANK(C70),"",VLOOKUP(C70,#REF!,2,FALSE))</f>
        <v>#REF!</v>
      </c>
      <c r="F70" s="21" t="str">
        <f>IFERROR(VLOOKUP(D70,#REF!,3,0),"")</f>
        <v/>
      </c>
      <c r="G70" s="21" t="str">
        <f>IFERROR(VLOOKUP(E70,#REF!,3,0),"")</f>
        <v/>
      </c>
      <c r="H70" s="109" t="str">
        <f t="shared" si="2"/>
        <v/>
      </c>
    </row>
    <row r="71" spans="1:8" x14ac:dyDescent="0.2">
      <c r="A71" s="2">
        <v>69</v>
      </c>
      <c r="B71" s="20">
        <v>348</v>
      </c>
      <c r="C71" s="20">
        <v>349</v>
      </c>
      <c r="D71" s="1" t="e">
        <f>IF(ISBLANK(B71),"",VLOOKUP(B71,#REF!,2,FALSE))</f>
        <v>#REF!</v>
      </c>
      <c r="E71" s="1" t="e">
        <f>IF(ISBLANK(C71),"",VLOOKUP(C71,#REF!,2,FALSE))</f>
        <v>#REF!</v>
      </c>
      <c r="F71" s="21" t="str">
        <f>IFERROR(VLOOKUP(D71,#REF!,3,0),"")</f>
        <v/>
      </c>
      <c r="G71" s="21" t="str">
        <f>IFERROR(VLOOKUP(E71,#REF!,3,0),"")</f>
        <v/>
      </c>
      <c r="H71" s="109" t="str">
        <f t="shared" si="2"/>
        <v/>
      </c>
    </row>
    <row r="72" spans="1:8" x14ac:dyDescent="0.2">
      <c r="A72" s="2">
        <v>70</v>
      </c>
      <c r="B72" s="20">
        <v>357</v>
      </c>
      <c r="C72" s="20">
        <v>358</v>
      </c>
      <c r="D72" s="1" t="e">
        <f>IF(ISBLANK(B72),"",VLOOKUP(B72,#REF!,2,FALSE))</f>
        <v>#REF!</v>
      </c>
      <c r="E72" s="1" t="e">
        <f>IF(ISBLANK(C72),"",VLOOKUP(C72,#REF!,2,FALSE))</f>
        <v>#REF!</v>
      </c>
      <c r="F72" s="21" t="str">
        <f>IFERROR(VLOOKUP(D72,#REF!,3,0),"")</f>
        <v/>
      </c>
      <c r="G72" s="21" t="str">
        <f>IFERROR(VLOOKUP(E72,#REF!,3,0),"")</f>
        <v/>
      </c>
      <c r="H72" s="109" t="str">
        <f t="shared" si="2"/>
        <v/>
      </c>
    </row>
    <row r="73" spans="1:8" x14ac:dyDescent="0.2">
      <c r="A73" s="2">
        <v>71</v>
      </c>
      <c r="B73" s="20">
        <v>359</v>
      </c>
      <c r="C73" s="20">
        <v>362</v>
      </c>
      <c r="D73" s="1" t="e">
        <f>IF(ISBLANK(B73),"",VLOOKUP(B73,#REF!,2,FALSE))</f>
        <v>#REF!</v>
      </c>
      <c r="E73" s="1" t="e">
        <f>IF(ISBLANK(C73),"",VLOOKUP(C73,#REF!,2,FALSE))</f>
        <v>#REF!</v>
      </c>
      <c r="F73" s="21" t="str">
        <f>IFERROR(VLOOKUP(D73,#REF!,3,0),"")</f>
        <v/>
      </c>
      <c r="G73" s="21" t="str">
        <f>IFERROR(VLOOKUP(E73,#REF!,3,0),"")</f>
        <v/>
      </c>
      <c r="H73" s="109" t="str">
        <f t="shared" si="2"/>
        <v/>
      </c>
    </row>
    <row r="74" spans="1:8" x14ac:dyDescent="0.2">
      <c r="A74" s="2">
        <v>72</v>
      </c>
      <c r="B74" s="20">
        <v>360</v>
      </c>
      <c r="C74" s="20">
        <v>363</v>
      </c>
      <c r="D74" s="1" t="e">
        <f>IF(ISBLANK(B74),"",VLOOKUP(B74,#REF!,2,FALSE))</f>
        <v>#REF!</v>
      </c>
      <c r="E74" s="1" t="e">
        <f>IF(ISBLANK(C74),"",VLOOKUP(C74,#REF!,2,FALSE))</f>
        <v>#REF!</v>
      </c>
      <c r="F74" s="21" t="str">
        <f>IFERROR(VLOOKUP(D74,#REF!,3,0),"")</f>
        <v/>
      </c>
      <c r="G74" s="21" t="str">
        <f>IFERROR(VLOOKUP(E74,#REF!,3,0),"")</f>
        <v/>
      </c>
      <c r="H74" s="109" t="str">
        <f t="shared" si="2"/>
        <v/>
      </c>
    </row>
    <row r="75" spans="1:8" x14ac:dyDescent="0.2">
      <c r="A75" s="2">
        <v>73</v>
      </c>
      <c r="B75" s="20">
        <v>365</v>
      </c>
      <c r="C75" s="20">
        <v>252</v>
      </c>
      <c r="D75" s="1" t="e">
        <f>IF(ISBLANK(B75),"",VLOOKUP(B75,#REF!,2,FALSE))</f>
        <v>#REF!</v>
      </c>
      <c r="E75" s="1" t="e">
        <f>IF(ISBLANK(C75),"",VLOOKUP(C75,#REF!,2,FALSE))</f>
        <v>#REF!</v>
      </c>
      <c r="F75" s="21" t="str">
        <f>IFERROR(VLOOKUP(D75,#REF!,3,0),"")</f>
        <v/>
      </c>
      <c r="G75" s="21" t="str">
        <f>IFERROR(VLOOKUP(E75,#REF!,3,0),"")</f>
        <v/>
      </c>
      <c r="H75" s="109" t="str">
        <f t="shared" si="2"/>
        <v/>
      </c>
    </row>
    <row r="76" spans="1:8" x14ac:dyDescent="0.2">
      <c r="A76" s="19">
        <v>74</v>
      </c>
      <c r="B76" s="20">
        <v>366</v>
      </c>
      <c r="C76" s="20">
        <v>367</v>
      </c>
      <c r="D76" s="1" t="e">
        <f>IF(ISBLANK(B76),"",VLOOKUP(B76,#REF!,2,FALSE))</f>
        <v>#REF!</v>
      </c>
      <c r="E76" s="1" t="e">
        <f>IF(ISBLANK(C76),"",VLOOKUP(C76,#REF!,2,FALSE))</f>
        <v>#REF!</v>
      </c>
      <c r="F76" s="21" t="str">
        <f>IFERROR(VLOOKUP(D76,#REF!,3,0),"")</f>
        <v/>
      </c>
      <c r="G76" s="21" t="str">
        <f>IFERROR(VLOOKUP(E76,#REF!,3,0),"")</f>
        <v/>
      </c>
      <c r="H76" s="109" t="str">
        <f t="shared" si="2"/>
        <v/>
      </c>
    </row>
    <row r="77" spans="1:8" x14ac:dyDescent="0.2">
      <c r="A77" s="19">
        <v>75</v>
      </c>
      <c r="B77" s="20">
        <v>368</v>
      </c>
      <c r="C77" s="20">
        <v>369</v>
      </c>
      <c r="D77" s="1" t="e">
        <f>IF(ISBLANK(B77),"",VLOOKUP(B77,#REF!,2,FALSE))</f>
        <v>#REF!</v>
      </c>
      <c r="E77" s="1" t="e">
        <f>IF(ISBLANK(C77),"",VLOOKUP(C77,#REF!,2,FALSE))</f>
        <v>#REF!</v>
      </c>
      <c r="F77" s="21" t="str">
        <f>IFERROR(VLOOKUP(D77,#REF!,3,0),"")</f>
        <v/>
      </c>
      <c r="G77" s="21" t="str">
        <f>IFERROR(VLOOKUP(E77,#REF!,3,0),"")</f>
        <v/>
      </c>
      <c r="H77" s="109" t="str">
        <f t="shared" si="2"/>
        <v/>
      </c>
    </row>
    <row r="78" spans="1:8" x14ac:dyDescent="0.2">
      <c r="A78" s="19">
        <v>76</v>
      </c>
      <c r="B78" s="20">
        <v>370</v>
      </c>
      <c r="C78" s="20">
        <v>304</v>
      </c>
      <c r="D78" s="1" t="e">
        <f>IF(ISBLANK(B78),"",VLOOKUP(B78,#REF!,2,FALSE))</f>
        <v>#REF!</v>
      </c>
      <c r="E78" s="1" t="e">
        <f>IF(ISBLANK(C78),"",VLOOKUP(C78,#REF!,2,FALSE))</f>
        <v>#REF!</v>
      </c>
      <c r="F78" s="21" t="str">
        <f>IFERROR(VLOOKUP(D78,#REF!,3,0),"")</f>
        <v/>
      </c>
      <c r="G78" s="21" t="str">
        <f>IFERROR(VLOOKUP(E78,#REF!,3,0),"")</f>
        <v/>
      </c>
      <c r="H78" s="109" t="str">
        <f t="shared" si="2"/>
        <v/>
      </c>
    </row>
    <row r="79" spans="1:8" x14ac:dyDescent="0.2">
      <c r="A79" s="19">
        <v>77</v>
      </c>
      <c r="B79" s="20">
        <v>298</v>
      </c>
      <c r="C79" s="20">
        <v>301</v>
      </c>
      <c r="D79" s="1" t="e">
        <f>IF(ISBLANK(B79),"",VLOOKUP(B79,#REF!,2,FALSE))</f>
        <v>#REF!</v>
      </c>
      <c r="E79" s="1" t="e">
        <f>IF(ISBLANK(C79),"",VLOOKUP(C79,#REF!,2,FALSE))</f>
        <v>#REF!</v>
      </c>
      <c r="F79" s="21" t="str">
        <f>IFERROR(VLOOKUP(D79,#REF!,3,0),"")</f>
        <v/>
      </c>
      <c r="G79" s="21" t="str">
        <f>IFERROR(VLOOKUP(E79,#REF!,3,0),"")</f>
        <v/>
      </c>
      <c r="H79" s="109" t="str">
        <f t="shared" ref="H79:H86" si="3">IF(SUM(F79:G79)&lt;=0,"",IFERROR(SUM(F79:G79,0),""))</f>
        <v/>
      </c>
    </row>
    <row r="80" spans="1:8" x14ac:dyDescent="0.2">
      <c r="A80" s="19">
        <v>78</v>
      </c>
      <c r="B80" s="20">
        <v>299</v>
      </c>
      <c r="C80" s="20">
        <v>300</v>
      </c>
      <c r="D80" s="1" t="e">
        <f>IF(ISBLANK(B80),"",VLOOKUP(B80,#REF!,2,FALSE))</f>
        <v>#REF!</v>
      </c>
      <c r="E80" s="1" t="e">
        <f>IF(ISBLANK(C80),"",VLOOKUP(C80,#REF!,2,FALSE))</f>
        <v>#REF!</v>
      </c>
      <c r="F80" s="21" t="str">
        <f>IFERROR(VLOOKUP(D80,#REF!,3,0),"")</f>
        <v/>
      </c>
      <c r="G80" s="21" t="str">
        <f>IFERROR(VLOOKUP(E80,#REF!,3,0),"")</f>
        <v/>
      </c>
      <c r="H80" s="109" t="str">
        <f t="shared" si="3"/>
        <v/>
      </c>
    </row>
    <row r="81" spans="1:8" x14ac:dyDescent="0.2">
      <c r="A81" s="19">
        <v>79</v>
      </c>
      <c r="B81" s="20"/>
      <c r="C81" s="20"/>
      <c r="D81" s="1" t="str">
        <f>IF(ISBLANK(B81),"",VLOOKUP(B81,#REF!,2,FALSE))</f>
        <v/>
      </c>
      <c r="E81" s="1" t="str">
        <f>IF(ISBLANK(C81),"",VLOOKUP(C81,#REF!,2,FALSE))</f>
        <v/>
      </c>
      <c r="F81" s="21" t="str">
        <f>IFERROR(VLOOKUP(D81,#REF!,3,0),"")</f>
        <v/>
      </c>
      <c r="G81" s="21" t="str">
        <f>IFERROR(VLOOKUP(E81,#REF!,3,0),"")</f>
        <v/>
      </c>
      <c r="H81" s="109" t="str">
        <f t="shared" si="3"/>
        <v/>
      </c>
    </row>
    <row r="82" spans="1:8" x14ac:dyDescent="0.2">
      <c r="A82" s="2">
        <v>80</v>
      </c>
      <c r="B82" s="20"/>
      <c r="C82" s="20"/>
      <c r="D82" s="1" t="str">
        <f>IF(ISBLANK(B82),"",VLOOKUP(B82,#REF!,2,FALSE))</f>
        <v/>
      </c>
      <c r="E82" s="1" t="str">
        <f>IF(ISBLANK(C82),"",VLOOKUP(C82,#REF!,2,FALSE))</f>
        <v/>
      </c>
      <c r="F82" s="21" t="str">
        <f>IFERROR(VLOOKUP(D82,#REF!,3,0),"")</f>
        <v/>
      </c>
      <c r="G82" s="21" t="str">
        <f>IFERROR(VLOOKUP(E82,#REF!,3,0),"")</f>
        <v/>
      </c>
      <c r="H82" s="109" t="str">
        <f t="shared" si="3"/>
        <v/>
      </c>
    </row>
    <row r="83" spans="1:8" x14ac:dyDescent="0.2">
      <c r="A83" s="2">
        <v>81</v>
      </c>
      <c r="B83" s="20"/>
      <c r="C83" s="20"/>
      <c r="D83" s="1" t="str">
        <f>IF(ISBLANK(B83),"",VLOOKUP(B83,#REF!,2,FALSE))</f>
        <v/>
      </c>
      <c r="E83" s="1" t="str">
        <f>IF(ISBLANK(C83),"",VLOOKUP(C83,#REF!,2,FALSE))</f>
        <v/>
      </c>
      <c r="F83" s="21" t="str">
        <f>IFERROR(VLOOKUP(D83,#REF!,3,0),"")</f>
        <v/>
      </c>
      <c r="G83" s="21" t="str">
        <f>IFERROR(VLOOKUP(E83,#REF!,3,0),"")</f>
        <v/>
      </c>
      <c r="H83" s="109" t="str">
        <f t="shared" si="3"/>
        <v/>
      </c>
    </row>
    <row r="84" spans="1:8" x14ac:dyDescent="0.2">
      <c r="A84" s="2">
        <v>82</v>
      </c>
      <c r="B84" s="20"/>
      <c r="C84" s="20"/>
      <c r="D84" s="1" t="str">
        <f>IF(ISBLANK(B84),"",VLOOKUP(B84,#REF!,2,FALSE))</f>
        <v/>
      </c>
      <c r="E84" s="1" t="str">
        <f>IF(ISBLANK(C84),"",VLOOKUP(C84,#REF!,2,FALSE))</f>
        <v/>
      </c>
      <c r="F84" s="21" t="str">
        <f>IFERROR(VLOOKUP(D84,#REF!,3,0),"")</f>
        <v/>
      </c>
      <c r="G84" s="21" t="str">
        <f>IFERROR(VLOOKUP(E84,#REF!,3,0),"")</f>
        <v/>
      </c>
      <c r="H84" s="109" t="str">
        <f t="shared" si="3"/>
        <v/>
      </c>
    </row>
    <row r="85" spans="1:8" x14ac:dyDescent="0.2">
      <c r="A85" s="2">
        <v>83</v>
      </c>
      <c r="D85" s="1" t="str">
        <f>IF(ISBLANK(B85),"",VLOOKUP(B85,#REF!,2,FALSE))</f>
        <v/>
      </c>
      <c r="E85" s="1" t="str">
        <f>IF(ISBLANK(C85),"",VLOOKUP(C85,#REF!,2,FALSE))</f>
        <v/>
      </c>
      <c r="F85" s="21" t="str">
        <f>IFERROR(VLOOKUP(D85,#REF!,3,0),"")</f>
        <v/>
      </c>
      <c r="G85" s="21" t="str">
        <f>IFERROR(VLOOKUP(E85,#REF!,3,0),"")</f>
        <v/>
      </c>
      <c r="H85" s="109" t="str">
        <f t="shared" si="3"/>
        <v/>
      </c>
    </row>
    <row r="86" spans="1:8" x14ac:dyDescent="0.2">
      <c r="A86" s="2">
        <v>84</v>
      </c>
      <c r="D86" s="1" t="str">
        <f>IF(ISBLANK(B86),"",VLOOKUP(B86,#REF!,2,FALSE))</f>
        <v/>
      </c>
      <c r="E86" s="1" t="str">
        <f>IF(ISBLANK(C86),"",VLOOKUP(C86,#REF!,2,FALSE))</f>
        <v/>
      </c>
      <c r="F86" s="21" t="str">
        <f>IFERROR(VLOOKUP(D86,#REF!,3,0),"")</f>
        <v/>
      </c>
      <c r="G86" s="21" t="str">
        <f>IFERROR(VLOOKUP(E86,#REF!,3,0),"")</f>
        <v/>
      </c>
      <c r="H86" s="109" t="str">
        <f t="shared" si="3"/>
        <v/>
      </c>
    </row>
    <row r="87" spans="1:8" x14ac:dyDescent="0.2">
      <c r="A87" s="2">
        <v>85</v>
      </c>
      <c r="D87" s="1" t="str">
        <f>IF(ISBLANK(B87),"",VLOOKUP(B87,#REF!,2,FALSE))</f>
        <v/>
      </c>
      <c r="E87" s="1" t="str">
        <f>IF(ISBLANK(C87),"",VLOOKUP(C87,#REF!,2,FALSE))</f>
        <v/>
      </c>
      <c r="F87" s="21" t="str">
        <f>IFERROR(VLOOKUP(D87,#REF!,3,0),"")</f>
        <v/>
      </c>
      <c r="G87" s="21" t="str">
        <f>IFERROR(VLOOKUP(E87,#REF!,3,0),"")</f>
        <v/>
      </c>
      <c r="H87" s="109" t="str">
        <f t="shared" si="2"/>
        <v/>
      </c>
    </row>
    <row r="88" spans="1:8" x14ac:dyDescent="0.2">
      <c r="A88" s="2">
        <v>86</v>
      </c>
      <c r="D88" s="1" t="str">
        <f>IF(ISBLANK(B88),"",VLOOKUP(B88,#REF!,2,FALSE))</f>
        <v/>
      </c>
      <c r="E88" s="1" t="str">
        <f>IF(ISBLANK(C88),"",VLOOKUP(C88,#REF!,2,FALSE))</f>
        <v/>
      </c>
      <c r="F88" s="21" t="str">
        <f>IFERROR(VLOOKUP(D88,#REF!,3,0),"")</f>
        <v/>
      </c>
      <c r="G88" s="21" t="str">
        <f>IFERROR(VLOOKUP(E88,#REF!,3,0),"")</f>
        <v/>
      </c>
      <c r="H88" s="109" t="str">
        <f t="shared" si="2"/>
        <v/>
      </c>
    </row>
    <row r="89" spans="1:8" x14ac:dyDescent="0.2">
      <c r="A89" s="2">
        <v>87</v>
      </c>
      <c r="D89" s="1" t="str">
        <f>IF(ISBLANK(B89),"",VLOOKUP(B89,#REF!,2,FALSE))</f>
        <v/>
      </c>
      <c r="E89" s="1" t="str">
        <f>IF(ISBLANK(C89),"",VLOOKUP(C89,#REF!,2,FALSE))</f>
        <v/>
      </c>
      <c r="F89" s="21" t="str">
        <f>IFERROR(VLOOKUP(D89,#REF!,3,0),"")</f>
        <v/>
      </c>
      <c r="G89" s="21" t="str">
        <f>IFERROR(VLOOKUP(E89,#REF!,3,0),"")</f>
        <v/>
      </c>
      <c r="H89" s="109" t="str">
        <f t="shared" si="2"/>
        <v/>
      </c>
    </row>
    <row r="90" spans="1:8" x14ac:dyDescent="0.2">
      <c r="A90" s="2">
        <v>88</v>
      </c>
      <c r="D90" s="1" t="str">
        <f>IF(ISBLANK(B90),"",VLOOKUP(B90,#REF!,2,FALSE))</f>
        <v/>
      </c>
      <c r="E90" s="1" t="str">
        <f>IF(ISBLANK(C90),"",VLOOKUP(C90,#REF!,2,FALSE))</f>
        <v/>
      </c>
      <c r="F90" s="21" t="str">
        <f>IFERROR(VLOOKUP(D90,#REF!,3,0),"")</f>
        <v/>
      </c>
      <c r="G90" s="21" t="str">
        <f>IFERROR(VLOOKUP(E90,#REF!,3,0),"")</f>
        <v/>
      </c>
      <c r="H90" s="109" t="str">
        <f t="shared" si="2"/>
        <v/>
      </c>
    </row>
    <row r="91" spans="1:8" x14ac:dyDescent="0.2">
      <c r="A91" s="2">
        <v>89</v>
      </c>
      <c r="D91" s="1" t="str">
        <f>IF(ISBLANK(B91),"",VLOOKUP(B91,#REF!,2,FALSE))</f>
        <v/>
      </c>
      <c r="E91" s="1" t="str">
        <f>IF(ISBLANK(C91),"",VLOOKUP(C91,#REF!,2,FALSE))</f>
        <v/>
      </c>
      <c r="F91" s="21" t="str">
        <f>IFERROR(VLOOKUP(D91,#REF!,3,0),"")</f>
        <v/>
      </c>
      <c r="G91" s="21" t="str">
        <f>IFERROR(VLOOKUP(E91,#REF!,3,0),"")</f>
        <v/>
      </c>
      <c r="H91" s="109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155" priority="1"/>
  </conditionalFormatting>
  <conditionalFormatting sqref="D3:D16 D18:D91">
    <cfRule type="duplicateValues" dxfId="154" priority="7"/>
  </conditionalFormatting>
  <conditionalFormatting sqref="D17">
    <cfRule type="duplicateValues" dxfId="153" priority="3"/>
  </conditionalFormatting>
  <conditionalFormatting sqref="D1:E11 D92:E1048576">
    <cfRule type="duplicateValues" dxfId="152" priority="8"/>
  </conditionalFormatting>
  <conditionalFormatting sqref="D1:E1048576">
    <cfRule type="duplicateValues" dxfId="151" priority="2"/>
  </conditionalFormatting>
  <conditionalFormatting sqref="E12:E16 E18:E91">
    <cfRule type="duplicateValues" dxfId="150" priority="6"/>
  </conditionalFormatting>
  <conditionalFormatting sqref="E17">
    <cfRule type="duplicateValues" dxfId="149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2" bestFit="1" customWidth="1"/>
    <col min="4" max="4" width="29.140625" style="2" bestFit="1" customWidth="1"/>
    <col min="5" max="5" width="26.140625" style="2" bestFit="1" customWidth="1"/>
    <col min="6" max="6" width="6.85546875" style="23" bestFit="1" customWidth="1"/>
    <col min="7" max="7" width="6.85546875" style="24" bestFit="1" customWidth="1"/>
    <col min="8" max="8" width="7.85546875" style="110" bestFit="1" customWidth="1"/>
    <col min="9" max="9" width="9.28515625" style="2" bestFit="1" customWidth="1"/>
    <col min="10" max="16384" width="9.140625" style="2"/>
  </cols>
  <sheetData>
    <row r="1" spans="1:11" x14ac:dyDescent="0.2">
      <c r="A1" s="29"/>
      <c r="B1" s="269" t="s">
        <v>205</v>
      </c>
      <c r="C1" s="269"/>
      <c r="D1" s="269"/>
      <c r="E1" s="269"/>
      <c r="F1" s="30"/>
      <c r="G1" s="31"/>
      <c r="H1" s="107"/>
    </row>
    <row r="2" spans="1:11" s="19" customFormat="1" x14ac:dyDescent="0.2">
      <c r="A2" s="15"/>
      <c r="B2" s="16"/>
      <c r="C2" s="16"/>
      <c r="D2" s="17" t="s">
        <v>55</v>
      </c>
      <c r="E2" s="18" t="s">
        <v>56</v>
      </c>
      <c r="F2" s="17" t="s">
        <v>57</v>
      </c>
      <c r="G2" s="17" t="s">
        <v>58</v>
      </c>
      <c r="H2" s="108" t="s">
        <v>5</v>
      </c>
      <c r="K2" s="2"/>
    </row>
    <row r="3" spans="1:11" x14ac:dyDescent="0.2">
      <c r="A3" s="2">
        <v>1</v>
      </c>
      <c r="B3" s="20">
        <v>201</v>
      </c>
      <c r="C3" s="20">
        <v>204</v>
      </c>
      <c r="D3" s="1" t="e">
        <f>IF(ISBLANK(B3),"",VLOOKUP(B3,#REF!,2,FALSE))</f>
        <v>#REF!</v>
      </c>
      <c r="E3" s="106" t="e">
        <f>IF(ISBLANK(C3),"",VLOOKUP(C3,#REF!,2,FALSE))</f>
        <v>#REF!</v>
      </c>
      <c r="F3" s="21" t="str">
        <f>IFERROR(VLOOKUP(D3,#REF!,3,0),"")</f>
        <v/>
      </c>
      <c r="G3" s="33" t="str">
        <f>IFERROR(VLOOKUP(E3,#REF!,3,0),"")</f>
        <v/>
      </c>
      <c r="H3" s="109" t="str">
        <f t="shared" ref="H3:H65" si="0">IF(SUM(F3:G3)&lt;=0,"",IFERROR(SUM(F3:G3,0),""))</f>
        <v/>
      </c>
    </row>
    <row r="4" spans="1:11" x14ac:dyDescent="0.2">
      <c r="A4" s="2">
        <v>2</v>
      </c>
      <c r="B4" s="20">
        <v>202</v>
      </c>
      <c r="C4" s="20">
        <v>203</v>
      </c>
      <c r="D4" s="1" t="e">
        <f>IF(ISBLANK(B4),"",VLOOKUP(B4,#REF!,2,FALSE))</f>
        <v>#REF!</v>
      </c>
      <c r="E4" s="106" t="e">
        <f>IF(ISBLANK(C4),"",VLOOKUP(C4,#REF!,2,FALSE))</f>
        <v>#REF!</v>
      </c>
      <c r="F4" s="21" t="str">
        <f>IFERROR(VLOOKUP(D4,#REF!,3,0),"")</f>
        <v/>
      </c>
      <c r="G4" s="33" t="str">
        <f>IFERROR(VLOOKUP(E4,#REF!,3,0),"")</f>
        <v/>
      </c>
      <c r="H4" s="109" t="str">
        <f t="shared" si="0"/>
        <v/>
      </c>
    </row>
    <row r="5" spans="1:11" x14ac:dyDescent="0.2">
      <c r="A5" s="2">
        <v>3</v>
      </c>
      <c r="B5" s="20">
        <v>203</v>
      </c>
      <c r="C5" s="20">
        <v>201</v>
      </c>
      <c r="D5" s="1" t="e">
        <f>IF(ISBLANK(B5),"",VLOOKUP(B5,#REF!,2,FALSE))</f>
        <v>#REF!</v>
      </c>
      <c r="E5" s="106" t="e">
        <f>IF(ISBLANK(C5),"",VLOOKUP(C5,#REF!,2,FALSE))</f>
        <v>#REF!</v>
      </c>
      <c r="F5" s="21" t="str">
        <f>IFERROR(VLOOKUP(D5,#REF!,3,0),"")</f>
        <v/>
      </c>
      <c r="G5" s="33" t="str">
        <f>IFERROR(VLOOKUP(E5,#REF!,3,0),"")</f>
        <v/>
      </c>
      <c r="H5" s="109" t="str">
        <f t="shared" si="0"/>
        <v/>
      </c>
    </row>
    <row r="6" spans="1:11" x14ac:dyDescent="0.2">
      <c r="A6" s="2">
        <v>4</v>
      </c>
      <c r="B6" s="20">
        <v>213</v>
      </c>
      <c r="C6" s="20">
        <v>208</v>
      </c>
      <c r="D6" s="1" t="e">
        <f>IF(ISBLANK(B6),"",VLOOKUP(B6,#REF!,2,FALSE))</f>
        <v>#REF!</v>
      </c>
      <c r="E6" s="106" t="e">
        <f>IF(ISBLANK(C6),"",VLOOKUP(C6,#REF!,2,FALSE))</f>
        <v>#REF!</v>
      </c>
      <c r="F6" s="21" t="str">
        <f>IFERROR(VLOOKUP(D6,#REF!,3,0),"")</f>
        <v/>
      </c>
      <c r="G6" s="33" t="str">
        <f>IFERROR(VLOOKUP(E6,#REF!,3,0),"")</f>
        <v/>
      </c>
      <c r="H6" s="109" t="str">
        <f t="shared" si="0"/>
        <v/>
      </c>
    </row>
    <row r="7" spans="1:11" x14ac:dyDescent="0.2">
      <c r="A7" s="2">
        <v>5</v>
      </c>
      <c r="B7" s="20">
        <v>214</v>
      </c>
      <c r="C7" s="20">
        <v>212</v>
      </c>
      <c r="D7" s="1" t="e">
        <f>IF(ISBLANK(B7),"",VLOOKUP(B7,#REF!,2,FALSE))</f>
        <v>#REF!</v>
      </c>
      <c r="E7" s="106" t="e">
        <f>IF(ISBLANK(C7),"",VLOOKUP(C7,#REF!,2,FALSE))</f>
        <v>#REF!</v>
      </c>
      <c r="F7" s="21" t="str">
        <f>IFERROR(VLOOKUP(D7,#REF!,3,0),"")</f>
        <v/>
      </c>
      <c r="G7" s="33" t="str">
        <f>IFERROR(VLOOKUP(E7,#REF!,3,0),"")</f>
        <v/>
      </c>
      <c r="H7" s="109" t="str">
        <f t="shared" si="0"/>
        <v/>
      </c>
    </row>
    <row r="8" spans="1:11" x14ac:dyDescent="0.2">
      <c r="A8" s="2">
        <v>6</v>
      </c>
      <c r="B8" s="20">
        <v>215</v>
      </c>
      <c r="C8" s="20">
        <v>211</v>
      </c>
      <c r="D8" s="1" t="e">
        <f>IF(ISBLANK(B8),"",VLOOKUP(B8,#REF!,2,FALSE))</f>
        <v>#REF!</v>
      </c>
      <c r="E8" s="106" t="e">
        <f>IF(ISBLANK(C8),"",VLOOKUP(C8,#REF!,2,FALSE))</f>
        <v>#REF!</v>
      </c>
      <c r="F8" s="21" t="str">
        <f>IFERROR(VLOOKUP(D8,#REF!,3,0),"")</f>
        <v/>
      </c>
      <c r="G8" s="33" t="str">
        <f>IFERROR(VLOOKUP(E8,#REF!,3,0),"")</f>
        <v/>
      </c>
      <c r="H8" s="109" t="str">
        <f t="shared" si="0"/>
        <v/>
      </c>
    </row>
    <row r="9" spans="1:11" x14ac:dyDescent="0.2">
      <c r="A9" s="2">
        <v>7</v>
      </c>
      <c r="B9" s="20">
        <v>216</v>
      </c>
      <c r="C9" s="20">
        <v>213</v>
      </c>
      <c r="D9" s="1" t="e">
        <f>IF(ISBLANK(B9),"",VLOOKUP(B9,#REF!,2,FALSE))</f>
        <v>#REF!</v>
      </c>
      <c r="E9" s="106" t="e">
        <f>IF(ISBLANK(C9),"",VLOOKUP(C9,#REF!,2,FALSE))</f>
        <v>#REF!</v>
      </c>
      <c r="F9" s="21" t="str">
        <f>IFERROR(VLOOKUP(D9,#REF!,3,0),"")</f>
        <v/>
      </c>
      <c r="G9" s="33" t="str">
        <f>IFERROR(VLOOKUP(E9,#REF!,3,0),"")</f>
        <v/>
      </c>
      <c r="H9" s="109" t="str">
        <f t="shared" si="0"/>
        <v/>
      </c>
    </row>
    <row r="10" spans="1:11" x14ac:dyDescent="0.2">
      <c r="A10" s="2">
        <v>8</v>
      </c>
      <c r="B10" s="20">
        <v>219</v>
      </c>
      <c r="C10" s="20">
        <v>206</v>
      </c>
      <c r="D10" s="1" t="e">
        <f>IF(ISBLANK(B10),"",VLOOKUP(B10,#REF!,2,FALSE))</f>
        <v>#REF!</v>
      </c>
      <c r="E10" s="106" t="e">
        <f>IF(ISBLANK(C10),"",VLOOKUP(C10,#REF!,2,FALSE))</f>
        <v>#REF!</v>
      </c>
      <c r="F10" s="21" t="str">
        <f>IFERROR(VLOOKUP(D10,#REF!,3,0),"")</f>
        <v/>
      </c>
      <c r="G10" s="33" t="str">
        <f>IFERROR(VLOOKUP(E10,#REF!,3,0),"")</f>
        <v/>
      </c>
      <c r="H10" s="109" t="str">
        <f t="shared" si="0"/>
        <v/>
      </c>
    </row>
    <row r="11" spans="1:11" x14ac:dyDescent="0.2">
      <c r="A11" s="2">
        <v>9</v>
      </c>
      <c r="B11" s="20">
        <v>220</v>
      </c>
      <c r="C11" s="20">
        <v>205</v>
      </c>
      <c r="D11" s="1" t="e">
        <f>IF(ISBLANK(B11),"",VLOOKUP(B11,#REF!,2,FALSE))</f>
        <v>#REF!</v>
      </c>
      <c r="E11" s="106" t="e">
        <f>IF(ISBLANK(C11),"",VLOOKUP(C11,#REF!,2,FALSE))</f>
        <v>#REF!</v>
      </c>
      <c r="F11" s="21" t="str">
        <f>IFERROR(VLOOKUP(D11,#REF!,3,0),"")</f>
        <v/>
      </c>
      <c r="G11" s="33" t="str">
        <f>IFERROR(VLOOKUP(E11,#REF!,3,0),"")</f>
        <v/>
      </c>
      <c r="H11" s="109" t="str">
        <f t="shared" si="0"/>
        <v/>
      </c>
    </row>
    <row r="12" spans="1:11" x14ac:dyDescent="0.2">
      <c r="A12" s="2">
        <v>10</v>
      </c>
      <c r="B12" s="20">
        <v>223</v>
      </c>
      <c r="C12" s="20">
        <v>219</v>
      </c>
      <c r="D12" s="1" t="e">
        <f>IF(ISBLANK(B12),"",VLOOKUP(B12,#REF!,2,FALSE))</f>
        <v>#REF!</v>
      </c>
      <c r="E12" s="106" t="e">
        <f>IF(ISBLANK(C12),"",VLOOKUP(C12,#REF!,2,FALSE))</f>
        <v>#REF!</v>
      </c>
      <c r="F12" s="21" t="str">
        <f>IFERROR(VLOOKUP(D12,#REF!,3,0),"")</f>
        <v/>
      </c>
      <c r="G12" s="33" t="str">
        <f>IFERROR(VLOOKUP(E12,#REF!,3,0),"")</f>
        <v/>
      </c>
      <c r="H12" s="109" t="str">
        <f t="shared" si="0"/>
        <v/>
      </c>
    </row>
    <row r="13" spans="1:11" x14ac:dyDescent="0.2">
      <c r="A13" s="2">
        <v>11</v>
      </c>
      <c r="B13" s="20">
        <v>217</v>
      </c>
      <c r="C13" s="20">
        <v>218</v>
      </c>
      <c r="D13" s="1" t="e">
        <f>IF(ISBLANK(B13),"",VLOOKUP(B13,#REF!,2,FALSE))</f>
        <v>#REF!</v>
      </c>
      <c r="E13" s="106" t="e">
        <f>IF(ISBLANK(C13),"",VLOOKUP(C13,#REF!,2,FALSE))</f>
        <v>#REF!</v>
      </c>
      <c r="F13" s="21" t="str">
        <f>IFERROR(VLOOKUP(D13,#REF!,3,0),"")</f>
        <v/>
      </c>
      <c r="G13" s="33" t="str">
        <f>IFERROR(VLOOKUP(E13,#REF!,3,0),"")</f>
        <v/>
      </c>
      <c r="H13" s="109" t="str">
        <f t="shared" si="0"/>
        <v/>
      </c>
    </row>
    <row r="14" spans="1:11" x14ac:dyDescent="0.2">
      <c r="A14" s="2">
        <v>12</v>
      </c>
      <c r="B14" s="20">
        <v>221</v>
      </c>
      <c r="C14" s="20">
        <v>215</v>
      </c>
      <c r="D14" s="1" t="e">
        <f>IF(ISBLANK(B14),"",VLOOKUP(B14,#REF!,2,FALSE))</f>
        <v>#REF!</v>
      </c>
      <c r="E14" s="106" t="e">
        <f>IF(ISBLANK(C14),"",VLOOKUP(C14,#REF!,2,FALSE))</f>
        <v>#REF!</v>
      </c>
      <c r="F14" s="21" t="str">
        <f>IFERROR(VLOOKUP(D14,#REF!,3,0),"")</f>
        <v/>
      </c>
      <c r="G14" s="33" t="str">
        <f>IFERROR(VLOOKUP(E14,#REF!,3,0),"")</f>
        <v/>
      </c>
      <c r="H14" s="109" t="str">
        <f t="shared" si="0"/>
        <v/>
      </c>
    </row>
    <row r="15" spans="1:11" x14ac:dyDescent="0.2">
      <c r="A15" s="2">
        <v>13</v>
      </c>
      <c r="B15" s="20">
        <v>222</v>
      </c>
      <c r="C15" s="20">
        <v>217</v>
      </c>
      <c r="D15" s="1" t="e">
        <f>IF(ISBLANK(B15),"",VLOOKUP(B15,#REF!,2,FALSE))</f>
        <v>#REF!</v>
      </c>
      <c r="E15" s="106" t="e">
        <f>IF(ISBLANK(C15),"",VLOOKUP(C15,#REF!,2,FALSE))</f>
        <v>#REF!</v>
      </c>
      <c r="F15" s="21" t="str">
        <f>IFERROR(VLOOKUP(D15,#REF!,3,0),"")</f>
        <v/>
      </c>
      <c r="G15" s="33" t="str">
        <f>IFERROR(VLOOKUP(E15,#REF!,3,0),"")</f>
        <v/>
      </c>
      <c r="H15" s="109" t="str">
        <f t="shared" si="0"/>
        <v/>
      </c>
    </row>
    <row r="16" spans="1:11" x14ac:dyDescent="0.2">
      <c r="A16" s="2">
        <v>14</v>
      </c>
      <c r="B16" s="20">
        <v>225</v>
      </c>
      <c r="C16" s="20">
        <v>216</v>
      </c>
      <c r="D16" s="1" t="e">
        <f>IF(ISBLANK(B16),"",VLOOKUP(B16,#REF!,2,FALSE))</f>
        <v>#REF!</v>
      </c>
      <c r="E16" s="106" t="e">
        <f>IF(ISBLANK(C16),"",VLOOKUP(C16,#REF!,2,FALSE))</f>
        <v>#REF!</v>
      </c>
      <c r="F16" s="21" t="str">
        <f>IFERROR(VLOOKUP(D16,#REF!,3,0),"")</f>
        <v/>
      </c>
      <c r="G16" s="33" t="str">
        <f>IFERROR(VLOOKUP(E16,#REF!,3,0),"")</f>
        <v/>
      </c>
      <c r="H16" s="109" t="str">
        <f t="shared" si="0"/>
        <v/>
      </c>
    </row>
    <row r="17" spans="1:9" x14ac:dyDescent="0.2">
      <c r="A17" s="2">
        <v>15</v>
      </c>
      <c r="B17" s="20">
        <v>226</v>
      </c>
      <c r="C17" s="20">
        <v>214</v>
      </c>
      <c r="D17" s="1" t="e">
        <f>IF(ISBLANK(B17),"",VLOOKUP(B17,#REF!,2,FALSE))</f>
        <v>#REF!</v>
      </c>
      <c r="E17" s="106" t="e">
        <f>IF(ISBLANK(C17),"",VLOOKUP(C17,#REF!,2,FALSE))</f>
        <v>#REF!</v>
      </c>
      <c r="F17" s="21" t="str">
        <f>IFERROR(VLOOKUP(D17,#REF!,3,0),"")</f>
        <v/>
      </c>
      <c r="G17" s="33" t="str">
        <f>IFERROR(VLOOKUP(E17,#REF!,3,0),"")</f>
        <v/>
      </c>
      <c r="H17" s="109" t="str">
        <f t="shared" si="0"/>
        <v/>
      </c>
    </row>
    <row r="18" spans="1:9" x14ac:dyDescent="0.2">
      <c r="A18" s="2">
        <v>16</v>
      </c>
      <c r="B18" s="20">
        <v>231</v>
      </c>
      <c r="C18" s="20">
        <v>226</v>
      </c>
      <c r="D18" s="1" t="e">
        <f>IF(ISBLANK(B18),"",VLOOKUP(B18,#REF!,2,FALSE))</f>
        <v>#REF!</v>
      </c>
      <c r="E18" s="106" t="e">
        <f>IF(ISBLANK(C18),"",VLOOKUP(C18,#REF!,2,FALSE))</f>
        <v>#REF!</v>
      </c>
      <c r="F18" s="21" t="str">
        <f>IFERROR(VLOOKUP(D18,#REF!,3,0),"")</f>
        <v/>
      </c>
      <c r="G18" s="33" t="str">
        <f>IFERROR(VLOOKUP(E18,#REF!,3,0),"")</f>
        <v/>
      </c>
      <c r="H18" s="109" t="str">
        <f t="shared" si="0"/>
        <v/>
      </c>
    </row>
    <row r="19" spans="1:9" x14ac:dyDescent="0.2">
      <c r="A19" s="2">
        <v>17</v>
      </c>
      <c r="B19" s="20">
        <v>232</v>
      </c>
      <c r="C19" s="20">
        <v>222</v>
      </c>
      <c r="D19" s="1" t="e">
        <f>IF(ISBLANK(B19),"",VLOOKUP(B19,#REF!,2,FALSE))</f>
        <v>#REF!</v>
      </c>
      <c r="E19" s="106" t="e">
        <f>IF(ISBLANK(C19),"",VLOOKUP(C19,#REF!,2,FALSE))</f>
        <v>#REF!</v>
      </c>
      <c r="F19" s="21" t="str">
        <f>IFERROR(VLOOKUP(D19,#REF!,3,0),"")</f>
        <v/>
      </c>
      <c r="G19" s="33" t="str">
        <f>IFERROR(VLOOKUP(E19,#REF!,3,0),"")</f>
        <v/>
      </c>
      <c r="H19" s="109" t="str">
        <f t="shared" si="0"/>
        <v/>
      </c>
    </row>
    <row r="20" spans="1:9" x14ac:dyDescent="0.2">
      <c r="A20" s="2">
        <v>18</v>
      </c>
      <c r="B20" s="20">
        <v>233</v>
      </c>
      <c r="C20" s="20">
        <v>223</v>
      </c>
      <c r="D20" s="1" t="e">
        <f>IF(ISBLANK(B20),"",VLOOKUP(B20,#REF!,2,FALSE))</f>
        <v>#REF!</v>
      </c>
      <c r="E20" s="106" t="e">
        <f>IF(ISBLANK(C20),"",VLOOKUP(C20,#REF!,2,FALSE))</f>
        <v>#REF!</v>
      </c>
      <c r="F20" s="21" t="str">
        <f>IFERROR(VLOOKUP(D20,#REF!,3,0),"")</f>
        <v/>
      </c>
      <c r="G20" s="33" t="str">
        <f>IFERROR(VLOOKUP(E20,#REF!,3,0),"")</f>
        <v/>
      </c>
      <c r="H20" s="109" t="str">
        <f t="shared" si="0"/>
        <v/>
      </c>
    </row>
    <row r="21" spans="1:9" x14ac:dyDescent="0.2">
      <c r="A21" s="2">
        <v>19</v>
      </c>
      <c r="B21" s="20">
        <v>234</v>
      </c>
      <c r="C21" s="20">
        <v>227</v>
      </c>
      <c r="D21" s="1" t="e">
        <f>IF(ISBLANK(B21),"",VLOOKUP(B21,#REF!,2,FALSE))</f>
        <v>#REF!</v>
      </c>
      <c r="E21" s="106" t="e">
        <f>IF(ISBLANK(C21),"",VLOOKUP(C21,#REF!,2,FALSE))</f>
        <v>#REF!</v>
      </c>
      <c r="F21" s="21" t="str">
        <f>IFERROR(VLOOKUP(D21,#REF!,3,0),"")</f>
        <v/>
      </c>
      <c r="G21" s="33" t="str">
        <f>IFERROR(VLOOKUP(E21,#REF!,3,0),"")</f>
        <v/>
      </c>
      <c r="H21" s="109" t="str">
        <f t="shared" si="0"/>
        <v/>
      </c>
    </row>
    <row r="22" spans="1:9" x14ac:dyDescent="0.2">
      <c r="A22" s="2">
        <v>20</v>
      </c>
      <c r="B22" s="20">
        <v>235</v>
      </c>
      <c r="C22" s="20">
        <v>224</v>
      </c>
      <c r="D22" s="1" t="e">
        <f>IF(ISBLANK(B22),"",VLOOKUP(B22,#REF!,2,FALSE))</f>
        <v>#REF!</v>
      </c>
      <c r="E22" s="106" t="e">
        <f>IF(ISBLANK(C22),"",VLOOKUP(C22,#REF!,2,FALSE))</f>
        <v>#REF!</v>
      </c>
      <c r="F22" s="21" t="str">
        <f>IFERROR(VLOOKUP(D22,#REF!,3,0),"")</f>
        <v/>
      </c>
      <c r="G22" s="33" t="str">
        <f>IFERROR(VLOOKUP(E22,#REF!,3,0),"")</f>
        <v/>
      </c>
      <c r="H22" s="109" t="str">
        <f t="shared" si="0"/>
        <v/>
      </c>
    </row>
    <row r="23" spans="1:9" x14ac:dyDescent="0.2">
      <c r="A23" s="2">
        <v>21</v>
      </c>
      <c r="B23" s="20">
        <v>236</v>
      </c>
      <c r="C23" s="20">
        <v>225</v>
      </c>
      <c r="D23" s="1" t="e">
        <f>IF(ISBLANK(B23),"",VLOOKUP(B23,#REF!,2,FALSE))</f>
        <v>#REF!</v>
      </c>
      <c r="E23" s="106" t="e">
        <f>IF(ISBLANK(C23),"",VLOOKUP(C23,#REF!,2,FALSE))</f>
        <v>#REF!</v>
      </c>
      <c r="F23" s="21" t="str">
        <f>IFERROR(VLOOKUP(D23,#REF!,3,0),"")</f>
        <v/>
      </c>
      <c r="G23" s="33" t="str">
        <f>IFERROR(VLOOKUP(E23,#REF!,3,0),"")</f>
        <v/>
      </c>
      <c r="H23" s="109" t="str">
        <f t="shared" si="0"/>
        <v/>
      </c>
    </row>
    <row r="24" spans="1:9" x14ac:dyDescent="0.2">
      <c r="A24" s="2">
        <v>22</v>
      </c>
      <c r="B24" s="20">
        <v>237</v>
      </c>
      <c r="C24" s="20">
        <v>230</v>
      </c>
      <c r="D24" s="1" t="e">
        <f>IF(ISBLANK(B24),"",VLOOKUP(B24,#REF!,2,FALSE))</f>
        <v>#REF!</v>
      </c>
      <c r="E24" s="106" t="e">
        <f>IF(ISBLANK(C24),"",VLOOKUP(C24,#REF!,2,FALSE))</f>
        <v>#REF!</v>
      </c>
      <c r="F24" s="21" t="str">
        <f>IFERROR(VLOOKUP(D24,#REF!,3,0),"")</f>
        <v/>
      </c>
      <c r="G24" s="33" t="str">
        <f>IFERROR(VLOOKUP(E24,#REF!,3,0),"")</f>
        <v/>
      </c>
      <c r="H24" s="109" t="str">
        <f t="shared" si="0"/>
        <v/>
      </c>
    </row>
    <row r="25" spans="1:9" x14ac:dyDescent="0.2">
      <c r="A25" s="2">
        <v>23</v>
      </c>
      <c r="B25" s="20">
        <v>242</v>
      </c>
      <c r="C25" s="20">
        <v>209</v>
      </c>
      <c r="D25" s="1" t="e">
        <f>IF(ISBLANK(B25),"",VLOOKUP(B25,#REF!,2,FALSE))</f>
        <v>#REF!</v>
      </c>
      <c r="E25" s="106" t="e">
        <f>IF(ISBLANK(C25),"",VLOOKUP(C25,#REF!,2,FALSE))</f>
        <v>#REF!</v>
      </c>
      <c r="F25" s="21" t="str">
        <f>IFERROR(VLOOKUP(D25,#REF!,3,0),"")</f>
        <v/>
      </c>
      <c r="G25" s="33" t="str">
        <f>IFERROR(VLOOKUP(E25,#REF!,3,0),"")</f>
        <v/>
      </c>
      <c r="H25" s="109" t="str">
        <f t="shared" si="0"/>
        <v/>
      </c>
    </row>
    <row r="26" spans="1:9" x14ac:dyDescent="0.2">
      <c r="A26" s="2">
        <v>24</v>
      </c>
      <c r="B26" s="20">
        <v>204</v>
      </c>
      <c r="C26" s="20">
        <v>210</v>
      </c>
      <c r="D26" s="1" t="e">
        <f>IF(ISBLANK(B26),"",VLOOKUP(B26,#REF!,2,FALSE))</f>
        <v>#REF!</v>
      </c>
      <c r="E26" s="106" t="e">
        <f>IF(ISBLANK(C26),"",VLOOKUP(C26,#REF!,2,FALSE))</f>
        <v>#REF!</v>
      </c>
      <c r="F26" s="21" t="str">
        <f>IFERROR(VLOOKUP(D26,#REF!,3,0),"")</f>
        <v/>
      </c>
      <c r="G26" s="33" t="str">
        <f>IFERROR(VLOOKUP(E26,#REF!,3,0),"")</f>
        <v/>
      </c>
      <c r="H26" s="109" t="str">
        <f t="shared" si="0"/>
        <v/>
      </c>
    </row>
    <row r="27" spans="1:9" x14ac:dyDescent="0.2">
      <c r="A27" s="2">
        <v>25</v>
      </c>
      <c r="B27" s="20">
        <v>329</v>
      </c>
      <c r="C27" s="20">
        <v>231</v>
      </c>
      <c r="D27" s="136" t="e">
        <f>IF(ISBLANK(B27),"",VLOOKUP(B27,#REF!,2,FALSE))</f>
        <v>#REF!</v>
      </c>
      <c r="E27" s="106" t="e">
        <f>IF(ISBLANK(C27),"",VLOOKUP(C27,#REF!,2,FALSE))</f>
        <v>#REF!</v>
      </c>
      <c r="F27" s="21" t="str">
        <f>IFERROR(VLOOKUP(D27,#REF!,3,0),"")</f>
        <v/>
      </c>
      <c r="G27" s="33" t="str">
        <f>IFERROR(VLOOKUP(E27,#REF!,3,0),"")</f>
        <v/>
      </c>
      <c r="H27" s="109" t="str">
        <f t="shared" si="0"/>
        <v/>
      </c>
    </row>
    <row r="28" spans="1:9" x14ac:dyDescent="0.2">
      <c r="A28" s="2">
        <v>26</v>
      </c>
      <c r="B28" s="20">
        <v>259</v>
      </c>
      <c r="C28" s="20">
        <v>236</v>
      </c>
      <c r="D28" s="1" t="e">
        <f>IF(ISBLANK(B28),"",VLOOKUP(B28,#REF!,2,FALSE))</f>
        <v>#REF!</v>
      </c>
      <c r="E28" s="106" t="e">
        <f>IF(ISBLANK(C28),"",VLOOKUP(C28,#REF!,2,FALSE))</f>
        <v>#REF!</v>
      </c>
      <c r="F28" s="21" t="str">
        <f>IFERROR(VLOOKUP(D28,#REF!,3,0),"")</f>
        <v/>
      </c>
      <c r="G28" s="33" t="str">
        <f>IFERROR(VLOOKUP(E28,#REF!,3,0),"")</f>
        <v/>
      </c>
      <c r="H28" s="109" t="str">
        <f t="shared" si="0"/>
        <v/>
      </c>
    </row>
    <row r="29" spans="1:9" x14ac:dyDescent="0.2">
      <c r="A29" s="2">
        <v>27</v>
      </c>
      <c r="B29" s="20">
        <v>253</v>
      </c>
      <c r="C29" s="20">
        <v>237</v>
      </c>
      <c r="D29" s="1" t="e">
        <f>IF(ISBLANK(B29),"",VLOOKUP(B29,#REF!,2,FALSE))</f>
        <v>#REF!</v>
      </c>
      <c r="E29" s="106" t="e">
        <f>IF(ISBLANK(C29),"",VLOOKUP(C29,#REF!,2,FALSE))</f>
        <v>#REF!</v>
      </c>
      <c r="F29" s="21" t="str">
        <f>IFERROR(VLOOKUP(D29,#REF!,3,0),"")</f>
        <v/>
      </c>
      <c r="G29" s="33" t="str">
        <f>IFERROR(VLOOKUP(E29,#REF!,3,0),"")</f>
        <v/>
      </c>
      <c r="H29" s="109" t="str">
        <f t="shared" si="0"/>
        <v/>
      </c>
    </row>
    <row r="30" spans="1:9" x14ac:dyDescent="0.2">
      <c r="A30" s="2">
        <v>28</v>
      </c>
      <c r="B30" s="20">
        <v>302</v>
      </c>
      <c r="C30" s="20">
        <v>238</v>
      </c>
      <c r="D30" s="1" t="e">
        <f>IF(ISBLANK(B30),"",VLOOKUP(B30,#REF!,2,FALSE))</f>
        <v>#REF!</v>
      </c>
      <c r="E30" s="106" t="e">
        <f>IF(ISBLANK(C30),"",VLOOKUP(C30,#REF!,2,FALSE))</f>
        <v>#REF!</v>
      </c>
      <c r="F30" s="21" t="str">
        <f>IFERROR(VLOOKUP(D30,#REF!,3,0),"")</f>
        <v/>
      </c>
      <c r="G30" s="33" t="str">
        <f>IFERROR(VLOOKUP(E30,#REF!,3,0),"")</f>
        <v/>
      </c>
      <c r="H30" s="109" t="str">
        <f t="shared" si="0"/>
        <v/>
      </c>
      <c r="I30" s="29"/>
    </row>
    <row r="31" spans="1:9" x14ac:dyDescent="0.2">
      <c r="A31" s="2">
        <v>29</v>
      </c>
      <c r="B31" s="20">
        <v>207</v>
      </c>
      <c r="C31" s="20">
        <v>245</v>
      </c>
      <c r="D31" s="1" t="e">
        <f>IF(ISBLANK(B31),"",VLOOKUP(B31,#REF!,2,FALSE))</f>
        <v>#REF!</v>
      </c>
      <c r="E31" s="106" t="e">
        <f>IF(ISBLANK(C31),"",VLOOKUP(C31,#REF!,2,FALSE))</f>
        <v>#REF!</v>
      </c>
      <c r="F31" s="21" t="str">
        <f>IFERROR(VLOOKUP(D31,#REF!,3,0),"")</f>
        <v/>
      </c>
      <c r="G31" s="33" t="str">
        <f>IFERROR(VLOOKUP(E31,#REF!,3,0),"")</f>
        <v/>
      </c>
      <c r="H31" s="109" t="str">
        <f t="shared" si="0"/>
        <v/>
      </c>
    </row>
    <row r="32" spans="1:9" x14ac:dyDescent="0.2">
      <c r="A32" s="2">
        <v>30</v>
      </c>
      <c r="B32" s="20">
        <v>208</v>
      </c>
      <c r="C32" s="20">
        <v>247</v>
      </c>
      <c r="D32" s="1" t="e">
        <f>IF(ISBLANK(B32),"",VLOOKUP(B32,#REF!,2,FALSE))</f>
        <v>#REF!</v>
      </c>
      <c r="E32" s="106" t="e">
        <f>IF(ISBLANK(C32),"",VLOOKUP(C32,#REF!,2,FALSE))</f>
        <v>#REF!</v>
      </c>
      <c r="F32" s="21" t="str">
        <f>IFERROR(VLOOKUP(D32,#REF!,3,0),"")</f>
        <v/>
      </c>
      <c r="G32" s="33" t="str">
        <f>IFERROR(VLOOKUP(E32,#REF!,3,0),"")</f>
        <v/>
      </c>
      <c r="H32" s="109" t="str">
        <f t="shared" si="0"/>
        <v/>
      </c>
    </row>
    <row r="33" spans="1:8" x14ac:dyDescent="0.2">
      <c r="A33" s="2">
        <v>31</v>
      </c>
      <c r="B33" s="20">
        <v>262</v>
      </c>
      <c r="C33" s="20">
        <v>251</v>
      </c>
      <c r="D33" s="1" t="e">
        <f>IF(ISBLANK(B33),"",VLOOKUP(B33,#REF!,2,FALSE))</f>
        <v>#REF!</v>
      </c>
      <c r="E33" s="106" t="e">
        <f>IF(ISBLANK(C33),"",VLOOKUP(C33,#REF!,2,FALSE))</f>
        <v>#REF!</v>
      </c>
      <c r="F33" s="21" t="str">
        <f>IFERROR(VLOOKUP(D33,#REF!,3,0),"")</f>
        <v/>
      </c>
      <c r="G33" s="33" t="str">
        <f>IFERROR(VLOOKUP(E33,#REF!,3,0),"")</f>
        <v/>
      </c>
      <c r="H33" s="109" t="str">
        <f t="shared" si="0"/>
        <v/>
      </c>
    </row>
    <row r="34" spans="1:8" x14ac:dyDescent="0.2">
      <c r="A34" s="2">
        <v>32</v>
      </c>
      <c r="B34" s="20">
        <v>263</v>
      </c>
      <c r="C34" s="20">
        <v>250</v>
      </c>
      <c r="D34" s="1" t="e">
        <f>IF(ISBLANK(B34),"",VLOOKUP(B34,#REF!,2,FALSE))</f>
        <v>#REF!</v>
      </c>
      <c r="E34" s="106" t="e">
        <f>IF(ISBLANK(C34),"",VLOOKUP(C34,#REF!,2,FALSE))</f>
        <v>#REF!</v>
      </c>
      <c r="F34" s="21" t="str">
        <f>IFERROR(VLOOKUP(D34,#REF!,3,0),"")</f>
        <v/>
      </c>
      <c r="G34" s="33" t="str">
        <f>IFERROR(VLOOKUP(E34,#REF!,3,0),"")</f>
        <v/>
      </c>
      <c r="H34" s="109" t="str">
        <f t="shared" si="0"/>
        <v/>
      </c>
    </row>
    <row r="35" spans="1:8" x14ac:dyDescent="0.2">
      <c r="A35" s="2">
        <v>33</v>
      </c>
      <c r="B35" s="20">
        <v>265</v>
      </c>
      <c r="C35" s="20">
        <v>254</v>
      </c>
      <c r="D35" s="1" t="e">
        <f>IF(ISBLANK(B35),"",VLOOKUP(B35,#REF!,2,FALSE))</f>
        <v>#REF!</v>
      </c>
      <c r="E35" s="106" t="e">
        <f>IF(ISBLANK(C35),"",VLOOKUP(C35,#REF!,2,FALSE))</f>
        <v>#REF!</v>
      </c>
      <c r="F35" s="21" t="str">
        <f>IFERROR(VLOOKUP(D35,#REF!,3,0),"")</f>
        <v/>
      </c>
      <c r="G35" s="33" t="str">
        <f>IFERROR(VLOOKUP(E35,#REF!,3,0),"")</f>
        <v/>
      </c>
      <c r="H35" s="109" t="str">
        <f t="shared" si="0"/>
        <v/>
      </c>
    </row>
    <row r="36" spans="1:8" x14ac:dyDescent="0.2">
      <c r="A36" s="2">
        <v>34</v>
      </c>
      <c r="B36" s="20">
        <v>266</v>
      </c>
      <c r="C36" s="20">
        <v>252</v>
      </c>
      <c r="D36" s="1" t="e">
        <f>IF(ISBLANK(B36),"",VLOOKUP(B36,#REF!,2,FALSE))</f>
        <v>#REF!</v>
      </c>
      <c r="E36" s="106" t="e">
        <f>IF(ISBLANK(C36),"",VLOOKUP(C36,#REF!,2,FALSE))</f>
        <v>#REF!</v>
      </c>
      <c r="F36" s="21" t="str">
        <f>IFERROR(VLOOKUP(D36,#REF!,3,0),"")</f>
        <v/>
      </c>
      <c r="G36" s="33" t="str">
        <f>IFERROR(VLOOKUP(E36,#REF!,3,0),"")</f>
        <v/>
      </c>
      <c r="H36" s="109" t="str">
        <f t="shared" si="0"/>
        <v/>
      </c>
    </row>
    <row r="37" spans="1:8" x14ac:dyDescent="0.2">
      <c r="A37" s="2">
        <v>35</v>
      </c>
      <c r="B37" s="20">
        <v>267</v>
      </c>
      <c r="C37" s="20">
        <v>255</v>
      </c>
      <c r="D37" s="1" t="e">
        <f>IF(ISBLANK(B37),"",VLOOKUP(B37,#REF!,2,FALSE))</f>
        <v>#REF!</v>
      </c>
      <c r="E37" s="106" t="e">
        <f>IF(ISBLANK(C37),"",VLOOKUP(C37,#REF!,2,FALSE))</f>
        <v>#REF!</v>
      </c>
      <c r="F37" s="21" t="str">
        <f>IFERROR(VLOOKUP(D37,#REF!,3,0),"")</f>
        <v/>
      </c>
      <c r="G37" s="33" t="str">
        <f>IFERROR(VLOOKUP(E37,#REF!,3,0),"")</f>
        <v/>
      </c>
      <c r="H37" s="109" t="str">
        <f t="shared" si="0"/>
        <v/>
      </c>
    </row>
    <row r="38" spans="1:8" x14ac:dyDescent="0.2">
      <c r="A38" s="2">
        <v>36</v>
      </c>
      <c r="B38" s="20">
        <v>268</v>
      </c>
      <c r="C38" s="20">
        <v>253</v>
      </c>
      <c r="D38" s="1" t="e">
        <f>IF(ISBLANK(B38),"",VLOOKUP(B38,#REF!,2,FALSE))</f>
        <v>#REF!</v>
      </c>
      <c r="E38" s="106" t="e">
        <f>IF(ISBLANK(C38),"",VLOOKUP(C38,#REF!,2,FALSE))</f>
        <v>#REF!</v>
      </c>
      <c r="F38" s="21" t="str">
        <f>IFERROR(VLOOKUP(D38,#REF!,3,0),"")</f>
        <v/>
      </c>
      <c r="G38" s="33" t="str">
        <f>IFERROR(VLOOKUP(E38,#REF!,3,0),"")</f>
        <v/>
      </c>
      <c r="H38" s="109" t="str">
        <f t="shared" si="0"/>
        <v/>
      </c>
    </row>
    <row r="39" spans="1:8" x14ac:dyDescent="0.2">
      <c r="A39" s="2">
        <v>37</v>
      </c>
      <c r="B39" s="20">
        <v>273</v>
      </c>
      <c r="C39" s="20">
        <v>266</v>
      </c>
      <c r="D39" s="1" t="e">
        <f>IF(ISBLANK(B39),"",VLOOKUP(B39,#REF!,2,FALSE))</f>
        <v>#REF!</v>
      </c>
      <c r="E39" s="106" t="e">
        <f>IF(ISBLANK(C39),"",VLOOKUP(C39,#REF!,2,FALSE))</f>
        <v>#REF!</v>
      </c>
      <c r="F39" s="21" t="str">
        <f>IFERROR(VLOOKUP(D39,#REF!,3,0),"")</f>
        <v/>
      </c>
      <c r="G39" s="33" t="str">
        <f>IFERROR(VLOOKUP(E39,#REF!,3,0),"")</f>
        <v/>
      </c>
      <c r="H39" s="109" t="str">
        <f t="shared" si="0"/>
        <v/>
      </c>
    </row>
    <row r="40" spans="1:8" x14ac:dyDescent="0.2">
      <c r="A40" s="2">
        <v>38</v>
      </c>
      <c r="B40" s="20">
        <v>274</v>
      </c>
      <c r="C40" s="20">
        <v>265</v>
      </c>
      <c r="D40" s="1" t="e">
        <f>IF(ISBLANK(B40),"",VLOOKUP(B40,#REF!,2,FALSE))</f>
        <v>#REF!</v>
      </c>
      <c r="E40" s="106" t="e">
        <f>IF(ISBLANK(C40),"",VLOOKUP(C40,#REF!,2,FALSE))</f>
        <v>#REF!</v>
      </c>
      <c r="F40" s="21" t="str">
        <f>IFERROR(VLOOKUP(D40,#REF!,3,0),"")</f>
        <v/>
      </c>
      <c r="G40" s="33" t="str">
        <f>IFERROR(VLOOKUP(E40,#REF!,3,0),"")</f>
        <v/>
      </c>
      <c r="H40" s="109" t="str">
        <f t="shared" si="0"/>
        <v/>
      </c>
    </row>
    <row r="41" spans="1:8" x14ac:dyDescent="0.2">
      <c r="A41" s="2">
        <v>39</v>
      </c>
      <c r="B41" s="20">
        <v>290</v>
      </c>
      <c r="C41" s="20">
        <v>274</v>
      </c>
      <c r="D41" s="1" t="e">
        <f>IF(ISBLANK(B41),"",VLOOKUP(B41,#REF!,2,FALSE))</f>
        <v>#REF!</v>
      </c>
      <c r="E41" s="106" t="e">
        <f>IF(ISBLANK(C41),"",VLOOKUP(C41,#REF!,2,FALSE))</f>
        <v>#REF!</v>
      </c>
      <c r="F41" s="21" t="str">
        <f>IFERROR(VLOOKUP(D41,#REF!,3,0),"")</f>
        <v/>
      </c>
      <c r="G41" s="33" t="str">
        <f>IFERROR(VLOOKUP(E41,#REF!,3,0),"")</f>
        <v/>
      </c>
      <c r="H41" s="109" t="str">
        <f t="shared" si="0"/>
        <v/>
      </c>
    </row>
    <row r="42" spans="1:8" x14ac:dyDescent="0.2">
      <c r="A42" s="2">
        <v>40</v>
      </c>
      <c r="B42" s="20">
        <v>288</v>
      </c>
      <c r="C42" s="20">
        <v>272</v>
      </c>
      <c r="D42" s="1" t="e">
        <f>IF(ISBLANK(B42),"",VLOOKUP(B42,#REF!,2,FALSE))</f>
        <v>#REF!</v>
      </c>
      <c r="E42" s="106" t="e">
        <f>IF(ISBLANK(C42),"",VLOOKUP(C42,#REF!,2,FALSE))</f>
        <v>#REF!</v>
      </c>
      <c r="F42" s="21" t="str">
        <f>IFERROR(VLOOKUP(D42,#REF!,3,0),"")</f>
        <v/>
      </c>
      <c r="G42" s="33" t="str">
        <f>IFERROR(VLOOKUP(E42,#REF!,3,0),"")</f>
        <v/>
      </c>
      <c r="H42" s="109" t="str">
        <f t="shared" si="0"/>
        <v/>
      </c>
    </row>
    <row r="43" spans="1:8" x14ac:dyDescent="0.2">
      <c r="A43" s="2">
        <v>41</v>
      </c>
      <c r="B43" s="20">
        <v>289</v>
      </c>
      <c r="C43" s="20">
        <v>276</v>
      </c>
      <c r="D43" s="1" t="e">
        <f>IF(ISBLANK(B43),"",VLOOKUP(B43,#REF!,2,FALSE))</f>
        <v>#REF!</v>
      </c>
      <c r="E43" s="106" t="e">
        <f>IF(ISBLANK(C43),"",VLOOKUP(C43,#REF!,2,FALSE))</f>
        <v>#REF!</v>
      </c>
      <c r="F43" s="21" t="str">
        <f>IFERROR(VLOOKUP(D43,#REF!,3,0),"")</f>
        <v/>
      </c>
      <c r="G43" s="33" t="str">
        <f>IFERROR(VLOOKUP(E43,#REF!,3,0),"")</f>
        <v/>
      </c>
      <c r="H43" s="109" t="str">
        <f t="shared" si="0"/>
        <v/>
      </c>
    </row>
    <row r="44" spans="1:8" x14ac:dyDescent="0.2">
      <c r="A44" s="2">
        <v>42</v>
      </c>
      <c r="B44" s="20">
        <v>293</v>
      </c>
      <c r="C44" s="20">
        <v>278</v>
      </c>
      <c r="D44" s="1" t="e">
        <f>IF(ISBLANK(B44),"",VLOOKUP(B44,#REF!,2,FALSE))</f>
        <v>#REF!</v>
      </c>
      <c r="E44" s="106" t="e">
        <f>IF(ISBLANK(C44),"",VLOOKUP(C44,#REF!,2,FALSE))</f>
        <v>#REF!</v>
      </c>
      <c r="F44" s="21" t="str">
        <f>IFERROR(VLOOKUP(D44,#REF!,3,0),"")</f>
        <v/>
      </c>
      <c r="G44" s="33" t="str">
        <f>IFERROR(VLOOKUP(E44,#REF!,3,0),"")</f>
        <v/>
      </c>
      <c r="H44" s="109" t="str">
        <f t="shared" si="0"/>
        <v/>
      </c>
    </row>
    <row r="45" spans="1:8" x14ac:dyDescent="0.2">
      <c r="A45" s="2">
        <v>43</v>
      </c>
      <c r="B45" s="20">
        <v>251</v>
      </c>
      <c r="C45" s="20">
        <v>232</v>
      </c>
      <c r="D45" s="1" t="e">
        <f>IF(ISBLANK(B45),"",VLOOKUP(B45,#REF!,2,FALSE))</f>
        <v>#REF!</v>
      </c>
      <c r="E45" s="106" t="e">
        <f>IF(ISBLANK(C45),"",VLOOKUP(C45,#REF!,2,FALSE))</f>
        <v>#REF!</v>
      </c>
      <c r="F45" s="21" t="str">
        <f>IFERROR(VLOOKUP(D45,#REF!,3,0),"")</f>
        <v/>
      </c>
      <c r="G45" s="33" t="str">
        <f>IFERROR(VLOOKUP(E45,#REF!,3,0),"")</f>
        <v/>
      </c>
      <c r="H45" s="109" t="str">
        <f t="shared" si="0"/>
        <v/>
      </c>
    </row>
    <row r="46" spans="1:8" x14ac:dyDescent="0.2">
      <c r="A46" s="2">
        <v>44</v>
      </c>
      <c r="B46" s="20">
        <v>295</v>
      </c>
      <c r="C46" s="20">
        <v>235</v>
      </c>
      <c r="D46" s="1" t="e">
        <f>IF(ISBLANK(B46),"",VLOOKUP(B46,#REF!,2,FALSE))</f>
        <v>#REF!</v>
      </c>
      <c r="E46" s="106" t="e">
        <f>IF(ISBLANK(C46),"",VLOOKUP(C46,#REF!,2,FALSE))</f>
        <v>#REF!</v>
      </c>
      <c r="F46" s="21" t="str">
        <f>IFERROR(VLOOKUP(D46,#REF!,3,0),"")</f>
        <v/>
      </c>
      <c r="G46" s="33" t="str">
        <f>IFERROR(VLOOKUP(E46,#REF!,3,0),"")</f>
        <v/>
      </c>
      <c r="H46" s="109" t="str">
        <f t="shared" si="0"/>
        <v/>
      </c>
    </row>
    <row r="47" spans="1:8" x14ac:dyDescent="0.2">
      <c r="A47" s="2">
        <v>45</v>
      </c>
      <c r="B47" s="20">
        <v>292</v>
      </c>
      <c r="C47" s="20">
        <v>282</v>
      </c>
      <c r="D47" s="1" t="e">
        <f>IF(ISBLANK(B47),"",VLOOKUP(B47,#REF!,2,FALSE))</f>
        <v>#REF!</v>
      </c>
      <c r="E47" s="106" t="e">
        <f>IF(ISBLANK(C47),"",VLOOKUP(C47,#REF!,2,FALSE))</f>
        <v>#REF!</v>
      </c>
      <c r="F47" s="21" t="str">
        <f>IFERROR(VLOOKUP(D47,#REF!,3,0),"")</f>
        <v/>
      </c>
      <c r="G47" s="33" t="str">
        <f>IFERROR(VLOOKUP(E47,#REF!,3,0),"")</f>
        <v/>
      </c>
      <c r="H47" s="109" t="str">
        <f t="shared" si="0"/>
        <v/>
      </c>
    </row>
    <row r="48" spans="1:8" x14ac:dyDescent="0.2">
      <c r="A48" s="2">
        <v>46</v>
      </c>
      <c r="B48" s="20">
        <v>294</v>
      </c>
      <c r="C48" s="20">
        <v>283</v>
      </c>
      <c r="D48" s="1" t="e">
        <f>IF(ISBLANK(B48),"",VLOOKUP(B48,#REF!,2,FALSE))</f>
        <v>#REF!</v>
      </c>
      <c r="E48" s="106" t="e">
        <f>IF(ISBLANK(C48),"",VLOOKUP(C48,#REF!,2,FALSE))</f>
        <v>#REF!</v>
      </c>
      <c r="F48" s="21" t="str">
        <f>IFERROR(VLOOKUP(D48,#REF!,3,0),"")</f>
        <v/>
      </c>
      <c r="G48" s="33" t="str">
        <f>IFERROR(VLOOKUP(E48,#REF!,3,0),"")</f>
        <v/>
      </c>
      <c r="H48" s="109" t="str">
        <f t="shared" si="0"/>
        <v/>
      </c>
    </row>
    <row r="49" spans="1:8" x14ac:dyDescent="0.2">
      <c r="A49" s="2">
        <v>47</v>
      </c>
      <c r="B49" s="20">
        <v>296</v>
      </c>
      <c r="C49" s="20">
        <v>284</v>
      </c>
      <c r="D49" s="1" t="e">
        <f>IF(ISBLANK(B49),"",VLOOKUP(B49,#REF!,2,FALSE))</f>
        <v>#REF!</v>
      </c>
      <c r="E49" s="106" t="e">
        <f>IF(ISBLANK(C49),"",VLOOKUP(C49,#REF!,2,FALSE))</f>
        <v>#REF!</v>
      </c>
      <c r="F49" s="21" t="str">
        <f>IFERROR(VLOOKUP(D49,#REF!,3,0),"")</f>
        <v/>
      </c>
      <c r="G49" s="33" t="str">
        <f>IFERROR(VLOOKUP(E49,#REF!,3,0),"")</f>
        <v/>
      </c>
      <c r="H49" s="109" t="str">
        <f t="shared" si="0"/>
        <v/>
      </c>
    </row>
    <row r="50" spans="1:8" x14ac:dyDescent="0.2">
      <c r="A50" s="2">
        <v>48</v>
      </c>
      <c r="B50" s="20">
        <v>291</v>
      </c>
      <c r="C50" s="20">
        <v>285</v>
      </c>
      <c r="D50" s="1" t="e">
        <f>IF(ISBLANK(B50),"",VLOOKUP(B50,#REF!,2,FALSE))</f>
        <v>#REF!</v>
      </c>
      <c r="E50" s="106" t="e">
        <f>IF(ISBLANK(C50),"",VLOOKUP(C50,#REF!,2,FALSE))</f>
        <v>#REF!</v>
      </c>
      <c r="F50" s="21" t="str">
        <f>IFERROR(VLOOKUP(D50,#REF!,3,0),"")</f>
        <v/>
      </c>
      <c r="G50" s="33" t="str">
        <f>IFERROR(VLOOKUP(E50,#REF!,3,0),"")</f>
        <v/>
      </c>
      <c r="H50" s="109" t="str">
        <f t="shared" si="0"/>
        <v/>
      </c>
    </row>
    <row r="51" spans="1:8" x14ac:dyDescent="0.2">
      <c r="A51" s="2">
        <v>49</v>
      </c>
      <c r="B51" s="20">
        <v>287</v>
      </c>
      <c r="C51" s="20">
        <v>277</v>
      </c>
      <c r="D51" s="1" t="e">
        <f>IF(ISBLANK(B51),"",VLOOKUP(B51,#REF!,2,FALSE))</f>
        <v>#REF!</v>
      </c>
      <c r="E51" s="106" t="e">
        <f>IF(ISBLANK(C51),"",VLOOKUP(C51,#REF!,2,FALSE))</f>
        <v>#REF!</v>
      </c>
      <c r="F51" s="21" t="str">
        <f>IFERROR(VLOOKUP(D51,#REF!,3,0),"")</f>
        <v/>
      </c>
      <c r="G51" s="33" t="str">
        <f>IFERROR(VLOOKUP(E51,#REF!,3,0),"")</f>
        <v/>
      </c>
      <c r="H51" s="109" t="str">
        <f t="shared" si="0"/>
        <v/>
      </c>
    </row>
    <row r="52" spans="1:8" x14ac:dyDescent="0.2">
      <c r="A52" s="2">
        <v>50</v>
      </c>
      <c r="B52" s="20">
        <v>286</v>
      </c>
      <c r="C52" s="20">
        <v>273</v>
      </c>
      <c r="D52" s="1" t="e">
        <f>IF(ISBLANK(B52),"",VLOOKUP(B52,#REF!,2,FALSE))</f>
        <v>#REF!</v>
      </c>
      <c r="E52" s="106" t="e">
        <f>IF(ISBLANK(C52),"",VLOOKUP(C52,#REF!,2,FALSE))</f>
        <v>#REF!</v>
      </c>
      <c r="F52" s="21" t="str">
        <f>IFERROR(VLOOKUP(D52,#REF!,3,0),"")</f>
        <v/>
      </c>
      <c r="G52" s="33" t="str">
        <f>IFERROR(VLOOKUP(E52,#REF!,3,0),"")</f>
        <v/>
      </c>
      <c r="H52" s="109" t="str">
        <f t="shared" si="0"/>
        <v/>
      </c>
    </row>
    <row r="53" spans="1:8" x14ac:dyDescent="0.2">
      <c r="A53" s="2">
        <v>51</v>
      </c>
      <c r="B53" s="20">
        <v>285</v>
      </c>
      <c r="C53" s="20">
        <v>275</v>
      </c>
      <c r="D53" s="1" t="e">
        <f>IF(ISBLANK(B53),"",VLOOKUP(B53,#REF!,2,FALSE))</f>
        <v>#REF!</v>
      </c>
      <c r="E53" s="106" t="e">
        <f>IF(ISBLANK(C53),"",VLOOKUP(C53,#REF!,2,FALSE))</f>
        <v>#REF!</v>
      </c>
      <c r="F53" s="21" t="str">
        <f>IFERROR(VLOOKUP(D53,#REF!,3,0),"")</f>
        <v/>
      </c>
      <c r="G53" s="33" t="str">
        <f>IFERROR(VLOOKUP(E53,#REF!,3,0),"")</f>
        <v/>
      </c>
      <c r="H53" s="109" t="str">
        <f t="shared" si="0"/>
        <v/>
      </c>
    </row>
    <row r="54" spans="1:8" x14ac:dyDescent="0.2">
      <c r="A54" s="2">
        <v>52</v>
      </c>
      <c r="B54" s="20">
        <v>250</v>
      </c>
      <c r="C54" s="20">
        <v>234</v>
      </c>
      <c r="D54" s="1" t="e">
        <f>IF(ISBLANK(B54),"",VLOOKUP(B54,#REF!,2,FALSE))</f>
        <v>#REF!</v>
      </c>
      <c r="E54" s="106" t="e">
        <f>IF(ISBLANK(C54),"",VLOOKUP(C54,#REF!,2,FALSE))</f>
        <v>#REF!</v>
      </c>
      <c r="F54" s="21" t="str">
        <f>IFERROR(VLOOKUP(D54,#REF!,3,0),"")</f>
        <v/>
      </c>
      <c r="G54" s="33" t="str">
        <f>IFERROR(VLOOKUP(E54,#REF!,3,0),"")</f>
        <v/>
      </c>
      <c r="H54" s="109" t="str">
        <f t="shared" si="0"/>
        <v/>
      </c>
    </row>
    <row r="55" spans="1:8" x14ac:dyDescent="0.2">
      <c r="A55" s="2">
        <v>53</v>
      </c>
      <c r="B55" s="20">
        <v>252</v>
      </c>
      <c r="C55" s="20">
        <v>233</v>
      </c>
      <c r="D55" s="1" t="e">
        <f>IF(ISBLANK(B55),"",VLOOKUP(B55,#REF!,2,FALSE))</f>
        <v>#REF!</v>
      </c>
      <c r="E55" s="106" t="e">
        <f>IF(ISBLANK(C55),"",VLOOKUP(C55,#REF!,2,FALSE))</f>
        <v>#REF!</v>
      </c>
      <c r="F55" s="21" t="str">
        <f>IFERROR(VLOOKUP(D55,#REF!,3,0),"")</f>
        <v/>
      </c>
      <c r="G55" s="33" t="str">
        <f>IFERROR(VLOOKUP(E55,#REF!,3,0),"")</f>
        <v/>
      </c>
      <c r="H55" s="109" t="str">
        <f t="shared" si="0"/>
        <v/>
      </c>
    </row>
    <row r="56" spans="1:8" x14ac:dyDescent="0.2">
      <c r="A56" s="2">
        <v>54</v>
      </c>
      <c r="B56" s="20">
        <v>275</v>
      </c>
      <c r="C56" s="20">
        <v>264</v>
      </c>
      <c r="D56" s="1" t="e">
        <f>IF(ISBLANK(B56),"",VLOOKUP(B56,#REF!,2,FALSE))</f>
        <v>#REF!</v>
      </c>
      <c r="E56" s="106" t="e">
        <f>IF(ISBLANK(C56),"",VLOOKUP(C56,#REF!,2,FALSE))</f>
        <v>#REF!</v>
      </c>
      <c r="F56" s="21" t="str">
        <f>IFERROR(VLOOKUP(D56,#REF!,3,0),"")</f>
        <v/>
      </c>
      <c r="G56" s="33" t="str">
        <f>IFERROR(VLOOKUP(E56,#REF!,3,0),"")</f>
        <v/>
      </c>
      <c r="H56" s="109" t="str">
        <f t="shared" si="0"/>
        <v/>
      </c>
    </row>
    <row r="57" spans="1:8" x14ac:dyDescent="0.2">
      <c r="A57" s="2">
        <v>55</v>
      </c>
      <c r="B57" s="20">
        <v>249</v>
      </c>
      <c r="C57" s="20">
        <v>290</v>
      </c>
      <c r="D57" s="1" t="e">
        <f>IF(ISBLANK(B57),"",VLOOKUP(B57,#REF!,2,FALSE))</f>
        <v>#REF!</v>
      </c>
      <c r="E57" s="106" t="e">
        <f>IF(ISBLANK(C57),"",VLOOKUP(C57,#REF!,2,FALSE))</f>
        <v>#REF!</v>
      </c>
      <c r="F57" s="21" t="str">
        <f>IFERROR(VLOOKUP(D57,#REF!,3,0),"")</f>
        <v/>
      </c>
      <c r="G57" s="33" t="str">
        <f>IFERROR(VLOOKUP(E57,#REF!,3,0),"")</f>
        <v/>
      </c>
      <c r="H57" s="109" t="str">
        <f t="shared" si="0"/>
        <v/>
      </c>
    </row>
    <row r="58" spans="1:8" x14ac:dyDescent="0.2">
      <c r="A58" s="2">
        <v>56</v>
      </c>
      <c r="B58" s="20">
        <v>248</v>
      </c>
      <c r="C58" s="20">
        <v>221</v>
      </c>
      <c r="D58" s="1" t="e">
        <f>IF(ISBLANK(B58),"",VLOOKUP(B58,#REF!,2,FALSE))</f>
        <v>#REF!</v>
      </c>
      <c r="E58" s="106" t="e">
        <f>IF(ISBLANK(C58),"",VLOOKUP(C58,#REF!,2,FALSE))</f>
        <v>#REF!</v>
      </c>
      <c r="F58" s="21" t="str">
        <f>IFERROR(VLOOKUP(D58,#REF!,3,0),"")</f>
        <v/>
      </c>
      <c r="G58" s="33" t="str">
        <f>IFERROR(VLOOKUP(E58,#REF!,3,0),"")</f>
        <v/>
      </c>
      <c r="H58" s="109" t="str">
        <f t="shared" si="0"/>
        <v/>
      </c>
    </row>
    <row r="59" spans="1:8" x14ac:dyDescent="0.2">
      <c r="A59" s="2">
        <v>57</v>
      </c>
      <c r="B59" s="20">
        <v>310</v>
      </c>
      <c r="C59" s="20">
        <v>291</v>
      </c>
      <c r="D59" s="1" t="e">
        <f>IF(ISBLANK(B59),"",VLOOKUP(B59,#REF!,2,FALSE))</f>
        <v>#REF!</v>
      </c>
      <c r="E59" s="106" t="e">
        <f>IF(ISBLANK(C59),"",VLOOKUP(C59,#REF!,2,FALSE))</f>
        <v>#REF!</v>
      </c>
      <c r="F59" s="21" t="str">
        <f>IFERROR(VLOOKUP(D59,#REF!,3,0),"")</f>
        <v/>
      </c>
      <c r="G59" s="33" t="str">
        <f>IFERROR(VLOOKUP(E59,#REF!,3,0),"")</f>
        <v/>
      </c>
      <c r="H59" s="109" t="str">
        <f t="shared" si="0"/>
        <v/>
      </c>
    </row>
    <row r="60" spans="1:8" x14ac:dyDescent="0.2">
      <c r="A60" s="2">
        <v>58</v>
      </c>
      <c r="B60" s="20">
        <v>303</v>
      </c>
      <c r="C60" s="20">
        <v>308</v>
      </c>
      <c r="D60" s="1" t="e">
        <f>IF(ISBLANK(B60),"",VLOOKUP(B60,#REF!,2,FALSE))</f>
        <v>#REF!</v>
      </c>
      <c r="E60" s="106" t="e">
        <f>IF(ISBLANK(C60),"",VLOOKUP(C60,#REF!,2,FALSE))</f>
        <v>#REF!</v>
      </c>
      <c r="F60" s="21" t="str">
        <f>IFERROR(VLOOKUP(D60,#REF!,3,0),"")</f>
        <v/>
      </c>
      <c r="G60" s="33" t="str">
        <f>IFERROR(VLOOKUP(E60,#REF!,3,0),"")</f>
        <v/>
      </c>
      <c r="H60" s="109" t="str">
        <f t="shared" si="0"/>
        <v/>
      </c>
    </row>
    <row r="61" spans="1:8" x14ac:dyDescent="0.2">
      <c r="A61" s="2">
        <v>59</v>
      </c>
      <c r="B61" s="20">
        <v>304</v>
      </c>
      <c r="C61" s="20">
        <v>299</v>
      </c>
      <c r="D61" s="1" t="e">
        <f>IF(ISBLANK(B61),"",VLOOKUP(B61,#REF!,2,FALSE))</f>
        <v>#REF!</v>
      </c>
      <c r="E61" s="106" t="e">
        <f>IF(ISBLANK(C61),"",VLOOKUP(C61,#REF!,2,FALSE))</f>
        <v>#REF!</v>
      </c>
      <c r="F61" s="21" t="str">
        <f>IFERROR(VLOOKUP(D61,#REF!,3,0),"")</f>
        <v/>
      </c>
      <c r="G61" s="33" t="str">
        <f>IFERROR(VLOOKUP(E61,#REF!,3,0),"")</f>
        <v/>
      </c>
      <c r="H61" s="109" t="str">
        <f t="shared" si="0"/>
        <v/>
      </c>
    </row>
    <row r="62" spans="1:8" x14ac:dyDescent="0.2">
      <c r="A62" s="2">
        <v>60</v>
      </c>
      <c r="B62" s="20">
        <v>305</v>
      </c>
      <c r="C62" s="20">
        <v>307</v>
      </c>
      <c r="D62" s="1" t="e">
        <f>IF(ISBLANK(B62),"",VLOOKUP(B62,#REF!,2,FALSE))</f>
        <v>#REF!</v>
      </c>
      <c r="E62" s="106" t="e">
        <f>IF(ISBLANK(C62),"",VLOOKUP(C62,#REF!,2,FALSE))</f>
        <v>#REF!</v>
      </c>
      <c r="F62" s="21" t="str">
        <f>IFERROR(VLOOKUP(D62,#REF!,3,0),"")</f>
        <v/>
      </c>
      <c r="G62" s="33" t="str">
        <f>IFERROR(VLOOKUP(E62,#REF!,3,0),"")</f>
        <v/>
      </c>
      <c r="H62" s="109" t="str">
        <f t="shared" si="0"/>
        <v/>
      </c>
    </row>
    <row r="63" spans="1:8" x14ac:dyDescent="0.2">
      <c r="A63" s="2">
        <v>61</v>
      </c>
      <c r="B63" s="20">
        <v>306</v>
      </c>
      <c r="C63" s="20">
        <v>310</v>
      </c>
      <c r="D63" s="1" t="e">
        <f>IF(ISBLANK(B63),"",VLOOKUP(B63,#REF!,2,FALSE))</f>
        <v>#REF!</v>
      </c>
      <c r="E63" s="106" t="e">
        <f>IF(ISBLANK(C63),"",VLOOKUP(C63,#REF!,2,FALSE))</f>
        <v>#REF!</v>
      </c>
      <c r="F63" s="21" t="str">
        <f>IFERROR(VLOOKUP(D63,#REF!,3,0),"")</f>
        <v/>
      </c>
      <c r="G63" s="33" t="str">
        <f>IFERROR(VLOOKUP(E63,#REF!,3,0),"")</f>
        <v/>
      </c>
      <c r="H63" s="109" t="str">
        <f t="shared" si="0"/>
        <v/>
      </c>
    </row>
    <row r="64" spans="1:8" x14ac:dyDescent="0.2">
      <c r="A64" s="2">
        <v>62</v>
      </c>
      <c r="B64" s="20">
        <v>307</v>
      </c>
      <c r="C64" s="20">
        <v>220</v>
      </c>
      <c r="D64" s="1" t="e">
        <f>IF(ISBLANK(B64),"",VLOOKUP(B64,#REF!,2,FALSE))</f>
        <v>#REF!</v>
      </c>
      <c r="E64" s="106" t="e">
        <f>IF(ISBLANK(C64),"",VLOOKUP(C64,#REF!,2,FALSE))</f>
        <v>#REF!</v>
      </c>
      <c r="F64" s="21" t="str">
        <f>IFERROR(VLOOKUP(D64,#REF!,3,0),"")</f>
        <v/>
      </c>
      <c r="G64" s="33" t="str">
        <f>IFERROR(VLOOKUP(E64,#REF!,3,0),"")</f>
        <v/>
      </c>
      <c r="H64" s="109" t="str">
        <f t="shared" si="0"/>
        <v/>
      </c>
    </row>
    <row r="65" spans="1:8" x14ac:dyDescent="0.2">
      <c r="A65" s="2">
        <v>63</v>
      </c>
      <c r="B65" s="20">
        <v>309</v>
      </c>
      <c r="C65" s="20">
        <v>305</v>
      </c>
      <c r="D65" s="1" t="e">
        <f>IF(ISBLANK(B65),"",VLOOKUP(B65,#REF!,2,FALSE))</f>
        <v>#REF!</v>
      </c>
      <c r="E65" s="106" t="e">
        <f>IF(ISBLANK(C65),"",VLOOKUP(C65,#REF!,2,FALSE))</f>
        <v>#REF!</v>
      </c>
      <c r="F65" s="21" t="str">
        <f>IFERROR(VLOOKUP(D65,#REF!,3,0),"")</f>
        <v/>
      </c>
      <c r="G65" s="33" t="str">
        <f>IFERROR(VLOOKUP(E65,#REF!,3,0),"")</f>
        <v/>
      </c>
      <c r="H65" s="109" t="str">
        <f t="shared" si="0"/>
        <v/>
      </c>
    </row>
    <row r="66" spans="1:8" x14ac:dyDescent="0.2">
      <c r="A66" s="2">
        <v>64</v>
      </c>
      <c r="B66" s="20">
        <v>316</v>
      </c>
      <c r="C66" s="20">
        <v>292</v>
      </c>
      <c r="D66" s="1" t="e">
        <f>IF(ISBLANK(B66),"",VLOOKUP(B66,#REF!,2,FALSE))</f>
        <v>#REF!</v>
      </c>
      <c r="E66" s="106" t="e">
        <f>IF(ISBLANK(C66),"",VLOOKUP(C66,#REF!,2,FALSE))</f>
        <v>#REF!</v>
      </c>
      <c r="F66" s="21" t="str">
        <f>IFERROR(VLOOKUP(D66,#REF!,3,0),"")</f>
        <v/>
      </c>
      <c r="G66" s="33" t="str">
        <f>IFERROR(VLOOKUP(E66,#REF!,3,0),"")</f>
        <v/>
      </c>
      <c r="H66" s="109" t="str">
        <f t="shared" ref="H66:H83" si="1">IF(SUM(F66:G66)&lt;=0,"",IFERROR(SUM(F66:G66,0),""))</f>
        <v/>
      </c>
    </row>
    <row r="67" spans="1:8" x14ac:dyDescent="0.2">
      <c r="A67" s="2">
        <v>65</v>
      </c>
      <c r="B67" s="20">
        <v>317</v>
      </c>
      <c r="C67" s="20">
        <v>293</v>
      </c>
      <c r="D67" s="1" t="e">
        <f>IF(ISBLANK(B67),"",VLOOKUP(B67,#REF!,2,FALSE))</f>
        <v>#REF!</v>
      </c>
      <c r="E67" s="106" t="e">
        <f>IF(ISBLANK(C67),"",VLOOKUP(C67,#REF!,2,FALSE))</f>
        <v>#REF!</v>
      </c>
      <c r="F67" s="21" t="str">
        <f>IFERROR(VLOOKUP(D67,#REF!,3,0),"")</f>
        <v/>
      </c>
      <c r="G67" s="33" t="str">
        <f>IFERROR(VLOOKUP(E67,#REF!,3,0),"")</f>
        <v/>
      </c>
      <c r="H67" s="109" t="str">
        <f t="shared" si="1"/>
        <v/>
      </c>
    </row>
    <row r="68" spans="1:8" x14ac:dyDescent="0.2">
      <c r="A68" s="2">
        <v>66</v>
      </c>
      <c r="B68" s="20">
        <v>272</v>
      </c>
      <c r="C68" s="20">
        <v>263</v>
      </c>
      <c r="D68" s="1" t="e">
        <f>IF(ISBLANK(B68),"",VLOOKUP(B68,#REF!,2,FALSE))</f>
        <v>#REF!</v>
      </c>
      <c r="E68" s="106" t="e">
        <f>IF(ISBLANK(C68),"",VLOOKUP(C68,#REF!,2,FALSE))</f>
        <v>#REF!</v>
      </c>
      <c r="F68" s="21" t="str">
        <f>IFERROR(VLOOKUP(D68,#REF!,3,0),"")</f>
        <v/>
      </c>
      <c r="G68" s="33" t="str">
        <f>IFERROR(VLOOKUP(E68,#REF!,3,0),"")</f>
        <v/>
      </c>
      <c r="H68" s="109" t="str">
        <f t="shared" si="1"/>
        <v/>
      </c>
    </row>
    <row r="69" spans="1:8" x14ac:dyDescent="0.2">
      <c r="A69" s="2">
        <v>67</v>
      </c>
      <c r="B69" s="20">
        <v>244</v>
      </c>
      <c r="C69" s="20">
        <v>202</v>
      </c>
      <c r="D69" s="1" t="e">
        <f>IF(ISBLANK(B69),"",VLOOKUP(B69,#REF!,2,FALSE))</f>
        <v>#REF!</v>
      </c>
      <c r="E69" s="106" t="e">
        <f>IF(ISBLANK(C69),"",VLOOKUP(C69,#REF!,2,FALSE))</f>
        <v>#REF!</v>
      </c>
      <c r="F69" s="21" t="str">
        <f>IFERROR(VLOOKUP(D69,#REF!,3,0),"")</f>
        <v/>
      </c>
      <c r="G69" s="33" t="str">
        <f>IFERROR(VLOOKUP(E69,#REF!,3,0),"")</f>
        <v/>
      </c>
      <c r="H69" s="109" t="str">
        <f t="shared" si="1"/>
        <v/>
      </c>
    </row>
    <row r="70" spans="1:8" x14ac:dyDescent="0.2">
      <c r="A70" s="2">
        <v>68</v>
      </c>
      <c r="B70" s="20">
        <v>325</v>
      </c>
      <c r="C70" s="20">
        <v>301</v>
      </c>
      <c r="D70" s="1" t="e">
        <f>IF(ISBLANK(B70),"",VLOOKUP(B70,#REF!,2,FALSE))</f>
        <v>#REF!</v>
      </c>
      <c r="E70" s="106" t="e">
        <f>IF(ISBLANK(C70),"",VLOOKUP(C70,#REF!,2,FALSE))</f>
        <v>#REF!</v>
      </c>
      <c r="F70" s="21" t="str">
        <f>IFERROR(VLOOKUP(D70,#REF!,3,0),"")</f>
        <v/>
      </c>
      <c r="G70" s="33" t="str">
        <f>IFERROR(VLOOKUP(E70,#REF!,3,0),"")</f>
        <v/>
      </c>
      <c r="H70" s="109" t="str">
        <f t="shared" si="1"/>
        <v/>
      </c>
    </row>
    <row r="71" spans="1:8" x14ac:dyDescent="0.2">
      <c r="A71" s="2">
        <v>69</v>
      </c>
      <c r="B71" s="20">
        <v>326</v>
      </c>
      <c r="C71" s="20">
        <v>298</v>
      </c>
      <c r="D71" s="1" t="e">
        <f>IF(ISBLANK(B71),"",VLOOKUP(B71,#REF!,2,FALSE))</f>
        <v>#REF!</v>
      </c>
      <c r="E71" s="106" t="e">
        <f>IF(ISBLANK(C71),"",VLOOKUP(C71,#REF!,2,FALSE))</f>
        <v>#REF!</v>
      </c>
      <c r="F71" s="21" t="str">
        <f>IFERROR(VLOOKUP(D71,#REF!,3,0),"")</f>
        <v/>
      </c>
      <c r="G71" s="33" t="str">
        <f>IFERROR(VLOOKUP(E71,#REF!,3,0),"")</f>
        <v/>
      </c>
      <c r="H71" s="109" t="str">
        <f t="shared" si="1"/>
        <v/>
      </c>
    </row>
    <row r="72" spans="1:8" x14ac:dyDescent="0.2">
      <c r="A72" s="2">
        <v>70</v>
      </c>
      <c r="B72" s="20">
        <v>282</v>
      </c>
      <c r="C72" s="20">
        <v>270</v>
      </c>
      <c r="D72" s="1" t="e">
        <f>IF(ISBLANK(B72),"",VLOOKUP(B72,#REF!,2,FALSE))</f>
        <v>#REF!</v>
      </c>
      <c r="E72" s="106" t="e">
        <f>IF(ISBLANK(C72),"",VLOOKUP(C72,#REF!,2,FALSE))</f>
        <v>#REF!</v>
      </c>
      <c r="F72" s="21" t="str">
        <f>IFERROR(VLOOKUP(D72,#REF!,3,0),"")</f>
        <v/>
      </c>
      <c r="G72" s="33" t="str">
        <f>IFERROR(VLOOKUP(E72,#REF!,3,0),"")</f>
        <v/>
      </c>
      <c r="H72" s="109" t="str">
        <f t="shared" si="1"/>
        <v/>
      </c>
    </row>
    <row r="73" spans="1:8" x14ac:dyDescent="0.2">
      <c r="A73" s="2">
        <v>71</v>
      </c>
      <c r="B73" s="20">
        <v>283</v>
      </c>
      <c r="C73" s="20">
        <v>271</v>
      </c>
      <c r="D73" s="1" t="e">
        <f>IF(ISBLANK(B73),"",VLOOKUP(B73,#REF!,2,FALSE))</f>
        <v>#REF!</v>
      </c>
      <c r="E73" s="106" t="e">
        <f>IF(ISBLANK(C73),"",VLOOKUP(C73,#REF!,2,FALSE))</f>
        <v>#REF!</v>
      </c>
      <c r="F73" s="21" t="str">
        <f>IFERROR(VLOOKUP(D73,#REF!,3,0),"")</f>
        <v/>
      </c>
      <c r="G73" s="33" t="str">
        <f>IFERROR(VLOOKUP(E73,#REF!,3,0),"")</f>
        <v/>
      </c>
      <c r="H73" s="109" t="str">
        <f t="shared" si="1"/>
        <v/>
      </c>
    </row>
    <row r="74" spans="1:8" x14ac:dyDescent="0.2">
      <c r="A74" s="2">
        <v>72</v>
      </c>
      <c r="B74" s="20">
        <v>327</v>
      </c>
      <c r="C74" s="20">
        <v>280</v>
      </c>
      <c r="D74" s="1" t="e">
        <f>IF(ISBLANK(B74),"",VLOOKUP(B74,#REF!,2,FALSE))</f>
        <v>#REF!</v>
      </c>
      <c r="E74" s="106" t="e">
        <f>IF(ISBLANK(C74),"",VLOOKUP(C74,#REF!,2,FALSE))</f>
        <v>#REF!</v>
      </c>
      <c r="F74" s="21" t="str">
        <f>IFERROR(VLOOKUP(D74,#REF!,3,0),"")</f>
        <v/>
      </c>
      <c r="G74" s="33" t="str">
        <f>IFERROR(VLOOKUP(E74,#REF!,3,0),"")</f>
        <v/>
      </c>
      <c r="H74" s="109" t="str">
        <f t="shared" si="1"/>
        <v/>
      </c>
    </row>
    <row r="75" spans="1:8" x14ac:dyDescent="0.2">
      <c r="A75" s="2">
        <v>73</v>
      </c>
      <c r="B75" s="20">
        <v>328</v>
      </c>
      <c r="C75" s="20">
        <v>281</v>
      </c>
      <c r="D75" s="1" t="e">
        <f>IF(ISBLANK(B75),"",VLOOKUP(B75,#REF!,2,FALSE))</f>
        <v>#REF!</v>
      </c>
      <c r="E75" s="106" t="e">
        <f>IF(ISBLANK(C75),"",VLOOKUP(C75,#REF!,2,FALSE))</f>
        <v>#REF!</v>
      </c>
      <c r="F75" s="21" t="str">
        <f>IFERROR(VLOOKUP(D75,#REF!,3,0),"")</f>
        <v/>
      </c>
      <c r="G75" s="33" t="str">
        <f>IFERROR(VLOOKUP(E75,#REF!,3,0),"")</f>
        <v/>
      </c>
      <c r="H75" s="109" t="str">
        <f t="shared" si="1"/>
        <v/>
      </c>
    </row>
    <row r="76" spans="1:8" x14ac:dyDescent="0.2">
      <c r="A76" s="2">
        <v>74</v>
      </c>
      <c r="B76" s="20">
        <v>324</v>
      </c>
      <c r="C76" s="20">
        <v>313</v>
      </c>
      <c r="D76" s="1" t="e">
        <f>IF(ISBLANK(B76),"",VLOOKUP(B76,#REF!,2,FALSE))</f>
        <v>#REF!</v>
      </c>
      <c r="E76" s="106" t="e">
        <f>IF(ISBLANK(C76),"",VLOOKUP(C76,#REF!,2,FALSE))</f>
        <v>#REF!</v>
      </c>
      <c r="F76" s="21" t="str">
        <f>IFERROR(VLOOKUP(D76,#REF!,3,0),"")</f>
        <v/>
      </c>
      <c r="G76" s="33" t="str">
        <f>IFERROR(VLOOKUP(E76,#REF!,3,0),"")</f>
        <v/>
      </c>
      <c r="H76" s="109" t="str">
        <f t="shared" si="1"/>
        <v/>
      </c>
    </row>
    <row r="77" spans="1:8" x14ac:dyDescent="0.2">
      <c r="A77" s="2">
        <v>75</v>
      </c>
      <c r="B77" s="20">
        <v>330</v>
      </c>
      <c r="C77" s="20">
        <v>304</v>
      </c>
      <c r="D77" s="1" t="e">
        <f>IF(ISBLANK(B77),"",VLOOKUP(B77,#REF!,2,FALSE))</f>
        <v>#REF!</v>
      </c>
      <c r="E77" s="106" t="e">
        <f>IF(ISBLANK(C77),"",VLOOKUP(C77,#REF!,2,FALSE))</f>
        <v>#REF!</v>
      </c>
      <c r="F77" s="21" t="str">
        <f>IFERROR(VLOOKUP(D77,#REF!,3,0),"")</f>
        <v/>
      </c>
      <c r="G77" s="33" t="str">
        <f>IFERROR(VLOOKUP(E77,#REF!,3,0),"")</f>
        <v/>
      </c>
      <c r="H77" s="109" t="str">
        <f t="shared" si="1"/>
        <v/>
      </c>
    </row>
    <row r="78" spans="1:8" x14ac:dyDescent="0.2">
      <c r="A78" s="2">
        <v>76</v>
      </c>
      <c r="B78" s="20">
        <v>331</v>
      </c>
      <c r="C78" s="20">
        <v>302</v>
      </c>
      <c r="D78" s="1" t="e">
        <f>IF(ISBLANK(B78),"",VLOOKUP(B78,#REF!,2,FALSE))</f>
        <v>#REF!</v>
      </c>
      <c r="E78" s="106" t="e">
        <f>IF(ISBLANK(C78),"",VLOOKUP(C78,#REF!,2,FALSE))</f>
        <v>#REF!</v>
      </c>
      <c r="F78" s="21" t="str">
        <f>IFERROR(VLOOKUP(D78,#REF!,3,0),"")</f>
        <v/>
      </c>
      <c r="G78" s="33" t="str">
        <f>IFERROR(VLOOKUP(E78,#REF!,3,0),"")</f>
        <v/>
      </c>
      <c r="H78" s="109" t="str">
        <f t="shared" si="1"/>
        <v/>
      </c>
    </row>
    <row r="79" spans="1:8" x14ac:dyDescent="0.2">
      <c r="A79" s="2">
        <v>77</v>
      </c>
      <c r="B79" s="20">
        <v>332</v>
      </c>
      <c r="C79" s="20">
        <v>296</v>
      </c>
      <c r="D79" s="1" t="e">
        <f>IF(ISBLANK(B79),"",VLOOKUP(B79,#REF!,2,FALSE))</f>
        <v>#REF!</v>
      </c>
      <c r="E79" s="106" t="e">
        <f>IF(ISBLANK(C79),"",VLOOKUP(C79,#REF!,2,FALSE))</f>
        <v>#REF!</v>
      </c>
      <c r="F79" s="21" t="str">
        <f>IFERROR(VLOOKUP(D79,#REF!,3,0),"")</f>
        <v/>
      </c>
      <c r="G79" s="33" t="str">
        <f>IFERROR(VLOOKUP(E79,#REF!,3,0),"")</f>
        <v/>
      </c>
      <c r="H79" s="109" t="str">
        <f t="shared" si="1"/>
        <v/>
      </c>
    </row>
    <row r="80" spans="1:8" x14ac:dyDescent="0.2">
      <c r="A80" s="2">
        <v>78</v>
      </c>
      <c r="B80" s="20">
        <v>333</v>
      </c>
      <c r="C80" s="20">
        <v>323</v>
      </c>
      <c r="D80" s="1" t="e">
        <f>IF(ISBLANK(B80),"",VLOOKUP(B80,#REF!,2,FALSE))</f>
        <v>#REF!</v>
      </c>
      <c r="E80" s="106" t="e">
        <f>IF(ISBLANK(C80),"",VLOOKUP(C80,#REF!,2,FALSE))</f>
        <v>#REF!</v>
      </c>
      <c r="F80" s="21" t="str">
        <f>IFERROR(VLOOKUP(D80,#REF!,3,0),"")</f>
        <v/>
      </c>
      <c r="G80" s="33" t="str">
        <f>IFERROR(VLOOKUP(E80,#REF!,3,0),"")</f>
        <v/>
      </c>
      <c r="H80" s="109" t="str">
        <f t="shared" si="1"/>
        <v/>
      </c>
    </row>
    <row r="81" spans="1:8" x14ac:dyDescent="0.2">
      <c r="A81" s="2">
        <v>79</v>
      </c>
      <c r="B81" s="20">
        <v>339</v>
      </c>
      <c r="C81" s="20">
        <v>306</v>
      </c>
      <c r="D81" s="1" t="e">
        <f>IF(ISBLANK(B81),"",VLOOKUP(B81,#REF!,2,FALSE))</f>
        <v>#REF!</v>
      </c>
      <c r="E81" s="106" t="e">
        <f>IF(ISBLANK(C81),"",VLOOKUP(C81,#REF!,2,FALSE))</f>
        <v>#REF!</v>
      </c>
      <c r="F81" s="21" t="str">
        <f>IFERROR(VLOOKUP(D81,#REF!,3,0),"")</f>
        <v/>
      </c>
      <c r="G81" s="33" t="str">
        <f>IFERROR(VLOOKUP(E81,#REF!,3,0),"")</f>
        <v/>
      </c>
      <c r="H81" s="109" t="str">
        <f t="shared" si="1"/>
        <v/>
      </c>
    </row>
    <row r="82" spans="1:8" x14ac:dyDescent="0.2">
      <c r="A82" s="2">
        <v>80</v>
      </c>
      <c r="B82" s="20">
        <v>269</v>
      </c>
      <c r="C82" s="20">
        <v>256</v>
      </c>
      <c r="D82" s="1" t="e">
        <f>IF(ISBLANK(B82),"",VLOOKUP(B82,#REF!,2,FALSE))</f>
        <v>#REF!</v>
      </c>
      <c r="E82" s="106" t="e">
        <f>IF(ISBLANK(C82),"",VLOOKUP(C82,#REF!,2,FALSE))</f>
        <v>#REF!</v>
      </c>
      <c r="F82" s="21" t="str">
        <f>IFERROR(VLOOKUP(D82,#REF!,3,0),"")</f>
        <v/>
      </c>
      <c r="G82" s="33" t="str">
        <f>IFERROR(VLOOKUP(E82,#REF!,3,0),"")</f>
        <v/>
      </c>
      <c r="H82" s="109" t="str">
        <f t="shared" si="1"/>
        <v/>
      </c>
    </row>
    <row r="83" spans="1:8" x14ac:dyDescent="0.2">
      <c r="A83" s="2">
        <v>81</v>
      </c>
      <c r="B83" s="20">
        <v>271</v>
      </c>
      <c r="C83" s="20">
        <v>258</v>
      </c>
      <c r="D83" s="1" t="e">
        <f>IF(ISBLANK(B83),"",VLOOKUP(B83,#REF!,2,FALSE))</f>
        <v>#REF!</v>
      </c>
      <c r="E83" s="106" t="e">
        <f>IF(ISBLANK(C83),"",VLOOKUP(C83,#REF!,2,FALSE))</f>
        <v>#REF!</v>
      </c>
      <c r="F83" s="21" t="str">
        <f>IFERROR(VLOOKUP(D83,#REF!,3,0),"")</f>
        <v/>
      </c>
      <c r="G83" s="33" t="str">
        <f>IFERROR(VLOOKUP(E83,#REF!,3,0),"")</f>
        <v/>
      </c>
      <c r="H83" s="109" t="str">
        <f t="shared" si="1"/>
        <v/>
      </c>
    </row>
    <row r="84" spans="1:8" x14ac:dyDescent="0.2">
      <c r="A84" s="2">
        <v>82</v>
      </c>
      <c r="B84" s="20">
        <v>270</v>
      </c>
      <c r="C84" s="20">
        <v>259</v>
      </c>
      <c r="D84" s="1" t="e">
        <f>IF(ISBLANK(B84),"",VLOOKUP(B84,#REF!,2,FALSE))</f>
        <v>#REF!</v>
      </c>
      <c r="E84" s="106" t="e">
        <f>IF(ISBLANK(C84),"",VLOOKUP(C84,#REF!,2,FALSE))</f>
        <v>#REF!</v>
      </c>
      <c r="F84" s="21" t="str">
        <f>IFERROR(VLOOKUP(D84,#REF!,3,0),"")</f>
        <v/>
      </c>
      <c r="G84" s="33" t="str">
        <f>IFERROR(VLOOKUP(E84,#REF!,3,0),"")</f>
        <v/>
      </c>
      <c r="H84" s="109" t="str">
        <f t="shared" ref="H84:H147" si="2">IF(SUM(F84:G84)&lt;=0,"",IFERROR(SUM(F84:G84,0),""))</f>
        <v/>
      </c>
    </row>
    <row r="85" spans="1:8" x14ac:dyDescent="0.2">
      <c r="A85" s="2">
        <v>83</v>
      </c>
      <c r="B85" s="20">
        <v>344</v>
      </c>
      <c r="C85" s="20">
        <v>312</v>
      </c>
      <c r="D85" s="1" t="e">
        <f>IF(ISBLANK(B85),"",VLOOKUP(B85,#REF!,2,FALSE))</f>
        <v>#REF!</v>
      </c>
      <c r="E85" s="106" t="e">
        <f>IF(ISBLANK(C85),"",VLOOKUP(C85,#REF!,2,FALSE))</f>
        <v>#REF!</v>
      </c>
      <c r="F85" s="21" t="str">
        <f>IFERROR(VLOOKUP(D85,#REF!,3,0),"")</f>
        <v/>
      </c>
      <c r="G85" s="33" t="str">
        <f>IFERROR(VLOOKUP(E85,#REF!,3,0),"")</f>
        <v/>
      </c>
      <c r="H85" s="109" t="str">
        <f t="shared" si="2"/>
        <v/>
      </c>
    </row>
    <row r="86" spans="1:8" x14ac:dyDescent="0.2">
      <c r="A86" s="2">
        <v>84</v>
      </c>
      <c r="B86" s="20">
        <v>342</v>
      </c>
      <c r="C86" s="20">
        <v>314</v>
      </c>
      <c r="D86" s="1" t="e">
        <f>IF(ISBLANK(B86),"",VLOOKUP(B86,#REF!,2,FALSE))</f>
        <v>#REF!</v>
      </c>
      <c r="E86" s="106" t="e">
        <f>IF(ISBLANK(C86),"",VLOOKUP(C86,#REF!,2,FALSE))</f>
        <v>#REF!</v>
      </c>
      <c r="F86" s="21" t="str">
        <f>IFERROR(VLOOKUP(D86,#REF!,3,0),"")</f>
        <v/>
      </c>
      <c r="G86" s="33" t="str">
        <f>IFERROR(VLOOKUP(E86,#REF!,3,0),"")</f>
        <v/>
      </c>
      <c r="H86" s="109" t="str">
        <f t="shared" si="2"/>
        <v/>
      </c>
    </row>
    <row r="87" spans="1:8" x14ac:dyDescent="0.2">
      <c r="A87" s="2">
        <v>85</v>
      </c>
      <c r="B87" s="20">
        <v>347</v>
      </c>
      <c r="C87" s="20">
        <v>316</v>
      </c>
      <c r="D87" s="1" t="e">
        <f>IF(ISBLANK(B87),"",VLOOKUP(B87,#REF!,2,FALSE))</f>
        <v>#REF!</v>
      </c>
      <c r="E87" s="106" t="e">
        <f>IF(ISBLANK(C87),"",VLOOKUP(C87,#REF!,2,FALSE))</f>
        <v>#REF!</v>
      </c>
      <c r="F87" s="21" t="str">
        <f>IFERROR(VLOOKUP(D87,#REF!,3,0),"")</f>
        <v/>
      </c>
      <c r="G87" s="33" t="str">
        <f>IFERROR(VLOOKUP(E87,#REF!,3,0),"")</f>
        <v/>
      </c>
      <c r="H87" s="109" t="str">
        <f t="shared" si="2"/>
        <v/>
      </c>
    </row>
    <row r="88" spans="1:8" x14ac:dyDescent="0.2">
      <c r="A88" s="2">
        <v>86</v>
      </c>
      <c r="B88" s="20">
        <v>241</v>
      </c>
      <c r="C88" s="20">
        <v>320</v>
      </c>
      <c r="D88" s="1" t="e">
        <f>IF(ISBLANK(B88),"",VLOOKUP(B88,#REF!,2,FALSE))</f>
        <v>#REF!</v>
      </c>
      <c r="E88" s="106" t="e">
        <f>IF(ISBLANK(C88),"",VLOOKUP(C88,#REF!,2,FALSE))</f>
        <v>#REF!</v>
      </c>
      <c r="F88" s="21" t="str">
        <f>IFERROR(VLOOKUP(D88,#REF!,3,0),"")</f>
        <v/>
      </c>
      <c r="G88" s="33" t="str">
        <f>IFERROR(VLOOKUP(E88,#REF!,3,0),"")</f>
        <v/>
      </c>
      <c r="H88" s="109" t="str">
        <f t="shared" si="2"/>
        <v/>
      </c>
    </row>
    <row r="89" spans="1:8" x14ac:dyDescent="0.2">
      <c r="A89" s="2">
        <v>87</v>
      </c>
      <c r="B89" s="20">
        <v>240</v>
      </c>
      <c r="C89" s="20">
        <v>318</v>
      </c>
      <c r="D89" s="1" t="e">
        <f>IF(ISBLANK(B89),"",VLOOKUP(B89,#REF!,2,FALSE))</f>
        <v>#REF!</v>
      </c>
      <c r="E89" s="106" t="e">
        <f>IF(ISBLANK(C89),"",VLOOKUP(C89,#REF!,2,FALSE))</f>
        <v>#REF!</v>
      </c>
      <c r="F89" s="21" t="str">
        <f>IFERROR(VLOOKUP(D89,#REF!,3,0),"")</f>
        <v/>
      </c>
      <c r="G89" s="33" t="str">
        <f>IFERROR(VLOOKUP(E89,#REF!,3,0),"")</f>
        <v/>
      </c>
      <c r="H89" s="109" t="str">
        <f t="shared" si="2"/>
        <v/>
      </c>
    </row>
    <row r="90" spans="1:8" x14ac:dyDescent="0.2">
      <c r="A90" s="2">
        <v>88</v>
      </c>
      <c r="B90" s="20">
        <v>343</v>
      </c>
      <c r="C90" s="20">
        <v>325</v>
      </c>
      <c r="D90" s="1" t="e">
        <f>IF(ISBLANK(B90),"",VLOOKUP(B90,#REF!,2,FALSE))</f>
        <v>#REF!</v>
      </c>
      <c r="E90" s="106" t="e">
        <f>IF(ISBLANK(C90),"",VLOOKUP(C90,#REF!,2,FALSE))</f>
        <v>#REF!</v>
      </c>
      <c r="F90" s="21" t="str">
        <f>IFERROR(VLOOKUP(D90,#REF!,3,0),"")</f>
        <v/>
      </c>
      <c r="G90" s="33" t="str">
        <f>IFERROR(VLOOKUP(E90,#REF!,3,0),"")</f>
        <v/>
      </c>
      <c r="H90" s="109" t="str">
        <f t="shared" si="2"/>
        <v/>
      </c>
    </row>
    <row r="91" spans="1:8" x14ac:dyDescent="0.2">
      <c r="A91" s="2">
        <v>89</v>
      </c>
      <c r="B91" s="20">
        <v>337</v>
      </c>
      <c r="C91" s="20">
        <v>260</v>
      </c>
      <c r="D91" s="1" t="e">
        <f>IF(ISBLANK(B91),"",VLOOKUP(B91,#REF!,2,FALSE))</f>
        <v>#REF!</v>
      </c>
      <c r="E91" s="106" t="e">
        <f>IF(ISBLANK(C91),"",VLOOKUP(C91,#REF!,2,FALSE))</f>
        <v>#REF!</v>
      </c>
      <c r="F91" s="21" t="str">
        <f>IFERROR(VLOOKUP(D91,#REF!,3,0),"")</f>
        <v/>
      </c>
      <c r="G91" s="33" t="str">
        <f>IFERROR(VLOOKUP(E91,#REF!,3,0),"")</f>
        <v/>
      </c>
      <c r="H91" s="109" t="str">
        <f t="shared" si="2"/>
        <v/>
      </c>
    </row>
    <row r="92" spans="1:8" x14ac:dyDescent="0.2">
      <c r="A92" s="2">
        <v>90</v>
      </c>
      <c r="B92" s="20">
        <v>257</v>
      </c>
      <c r="C92" s="20">
        <v>303</v>
      </c>
      <c r="D92" s="1" t="e">
        <f>IF(ISBLANK(B92),"",VLOOKUP(B92,#REF!,2,FALSE))</f>
        <v>#REF!</v>
      </c>
      <c r="E92" s="106" t="e">
        <f>IF(ISBLANK(C92),"",VLOOKUP(C92,#REF!,2,FALSE))</f>
        <v>#REF!</v>
      </c>
      <c r="F92" s="21" t="str">
        <f>IFERROR(VLOOKUP(D92,#REF!,3,0),"")</f>
        <v/>
      </c>
      <c r="G92" s="33" t="str">
        <f>IFERROR(VLOOKUP(E92,#REF!,3,0),"")</f>
        <v/>
      </c>
      <c r="H92" s="109" t="str">
        <f t="shared" si="2"/>
        <v/>
      </c>
    </row>
    <row r="93" spans="1:8" x14ac:dyDescent="0.2">
      <c r="A93" s="2">
        <v>91</v>
      </c>
      <c r="B93" s="20">
        <v>338</v>
      </c>
      <c r="C93" s="20">
        <v>324</v>
      </c>
      <c r="D93" s="1" t="e">
        <f>IF(ISBLANK(B93),"",VLOOKUP(B93,#REF!,2,FALSE))</f>
        <v>#REF!</v>
      </c>
      <c r="E93" s="106" t="e">
        <f>IF(ISBLANK(C93),"",VLOOKUP(C93,#REF!,2,FALSE))</f>
        <v>#REF!</v>
      </c>
      <c r="F93" s="21" t="str">
        <f>IFERROR(VLOOKUP(D93,#REF!,3,0),"")</f>
        <v/>
      </c>
      <c r="G93" s="33" t="str">
        <f>IFERROR(VLOOKUP(E93,#REF!,3,0),"")</f>
        <v/>
      </c>
      <c r="H93" s="109" t="str">
        <f t="shared" si="2"/>
        <v/>
      </c>
    </row>
    <row r="94" spans="1:8" x14ac:dyDescent="0.2">
      <c r="A94" s="2">
        <v>92</v>
      </c>
      <c r="B94" s="20">
        <v>365</v>
      </c>
      <c r="C94" s="20">
        <v>329</v>
      </c>
      <c r="D94" s="1" t="e">
        <f>IF(ISBLANK(B94),"",VLOOKUP(B94,#REF!,2,FALSE))</f>
        <v>#REF!</v>
      </c>
      <c r="E94" s="106" t="e">
        <f>IF(ISBLANK(C94),"",VLOOKUP(C94,#REF!,2,FALSE))</f>
        <v>#REF!</v>
      </c>
      <c r="F94" s="21" t="str">
        <f>IFERROR(VLOOKUP(D94,#REF!,3,0),"")</f>
        <v/>
      </c>
      <c r="G94" s="33" t="str">
        <f>IFERROR(VLOOKUP(E94,#REF!,3,0),"")</f>
        <v/>
      </c>
      <c r="H94" s="109" t="str">
        <f t="shared" si="2"/>
        <v/>
      </c>
    </row>
    <row r="95" spans="1:8" x14ac:dyDescent="0.2">
      <c r="A95" s="2">
        <v>93</v>
      </c>
      <c r="B95" s="20">
        <v>358</v>
      </c>
      <c r="C95" s="20">
        <v>334</v>
      </c>
      <c r="D95" s="1" t="e">
        <f>IF(ISBLANK(B95),"",VLOOKUP(B95,#REF!,2,FALSE))</f>
        <v>#REF!</v>
      </c>
      <c r="E95" s="106" t="e">
        <f>IF(ISBLANK(C95),"",VLOOKUP(C95,#REF!,2,FALSE))</f>
        <v>#REF!</v>
      </c>
      <c r="F95" s="21" t="str">
        <f>IFERROR(VLOOKUP(D95,#REF!,3,0),"")</f>
        <v/>
      </c>
      <c r="G95" s="33" t="str">
        <f>IFERROR(VLOOKUP(E95,#REF!,3,0),"")</f>
        <v/>
      </c>
      <c r="H95" s="109" t="str">
        <f t="shared" si="2"/>
        <v/>
      </c>
    </row>
    <row r="96" spans="1:8" x14ac:dyDescent="0.2">
      <c r="A96" s="2">
        <v>94</v>
      </c>
      <c r="B96" s="20">
        <v>359</v>
      </c>
      <c r="C96" s="20">
        <v>333</v>
      </c>
      <c r="D96" s="1" t="e">
        <f>IF(ISBLANK(B96),"",VLOOKUP(B96,#REF!,2,FALSE))</f>
        <v>#REF!</v>
      </c>
      <c r="E96" s="106" t="e">
        <f>IF(ISBLANK(C96),"",VLOOKUP(C96,#REF!,2,FALSE))</f>
        <v>#REF!</v>
      </c>
      <c r="F96" s="21" t="str">
        <f>IFERROR(VLOOKUP(D96,#REF!,3,0),"")</f>
        <v/>
      </c>
      <c r="G96" s="33" t="str">
        <f>IFERROR(VLOOKUP(E96,#REF!,3,0),"")</f>
        <v/>
      </c>
      <c r="H96" s="109" t="str">
        <f t="shared" si="2"/>
        <v/>
      </c>
    </row>
    <row r="97" spans="1:8" x14ac:dyDescent="0.2">
      <c r="A97" s="2">
        <v>95</v>
      </c>
      <c r="B97" s="20">
        <v>360</v>
      </c>
      <c r="C97" s="20">
        <v>327</v>
      </c>
      <c r="D97" s="1" t="e">
        <f>IF(ISBLANK(B97),"",VLOOKUP(B97,#REF!,2,FALSE))</f>
        <v>#REF!</v>
      </c>
      <c r="E97" s="106" t="e">
        <f>IF(ISBLANK(C97),"",VLOOKUP(C97,#REF!,2,FALSE))</f>
        <v>#REF!</v>
      </c>
      <c r="F97" s="21" t="str">
        <f>IFERROR(VLOOKUP(D97,#REF!,3,0),"")</f>
        <v/>
      </c>
      <c r="G97" s="33" t="str">
        <f>IFERROR(VLOOKUP(E97,#REF!,3,0),"")</f>
        <v/>
      </c>
      <c r="H97" s="109" t="str">
        <f t="shared" si="2"/>
        <v/>
      </c>
    </row>
    <row r="98" spans="1:8" x14ac:dyDescent="0.2">
      <c r="A98" s="2">
        <v>96</v>
      </c>
      <c r="B98" s="20">
        <v>361</v>
      </c>
      <c r="C98" s="20">
        <v>328</v>
      </c>
      <c r="D98" s="1" t="e">
        <f>IF(ISBLANK(B98),"",VLOOKUP(B98,#REF!,2,FALSE))</f>
        <v>#REF!</v>
      </c>
      <c r="E98" s="106" t="e">
        <f>IF(ISBLANK(C98),"",VLOOKUP(C98,#REF!,2,FALSE))</f>
        <v>#REF!</v>
      </c>
      <c r="F98" s="21" t="str">
        <f>IFERROR(VLOOKUP(D98,#REF!,3,0),"")</f>
        <v/>
      </c>
      <c r="G98" s="33" t="str">
        <f>IFERROR(VLOOKUP(E98,#REF!,3,0),"")</f>
        <v/>
      </c>
      <c r="H98" s="109" t="str">
        <f t="shared" si="2"/>
        <v/>
      </c>
    </row>
    <row r="99" spans="1:8" x14ac:dyDescent="0.2">
      <c r="A99" s="2">
        <v>97</v>
      </c>
      <c r="B99" s="20">
        <v>363</v>
      </c>
      <c r="C99" s="20">
        <v>335</v>
      </c>
      <c r="D99" s="1" t="e">
        <f>IF(ISBLANK(B99),"",VLOOKUP(B99,#REF!,2,FALSE))</f>
        <v>#REF!</v>
      </c>
      <c r="E99" s="106" t="e">
        <f>IF(ISBLANK(C99),"",VLOOKUP(C99,#REF!,2,FALSE))</f>
        <v>#REF!</v>
      </c>
      <c r="F99" s="21" t="str">
        <f>IFERROR(VLOOKUP(D99,#REF!,3,0),"")</f>
        <v/>
      </c>
      <c r="G99" s="33" t="str">
        <f>IFERROR(VLOOKUP(E99,#REF!,3,0),"")</f>
        <v/>
      </c>
      <c r="H99" s="109" t="str">
        <f t="shared" si="2"/>
        <v/>
      </c>
    </row>
    <row r="100" spans="1:8" x14ac:dyDescent="0.2">
      <c r="A100" s="2">
        <v>98</v>
      </c>
      <c r="B100" s="20">
        <v>362</v>
      </c>
      <c r="C100" s="20">
        <v>331</v>
      </c>
      <c r="D100" s="1" t="e">
        <f>IF(ISBLANK(B100),"",VLOOKUP(B100,#REF!,2,FALSE))</f>
        <v>#REF!</v>
      </c>
      <c r="E100" s="106" t="e">
        <f>IF(ISBLANK(C100),"",VLOOKUP(C100,#REF!,2,FALSE))</f>
        <v>#REF!</v>
      </c>
      <c r="F100" s="21" t="str">
        <f>IFERROR(VLOOKUP(D100,#REF!,3,0),"")</f>
        <v/>
      </c>
      <c r="G100" s="33" t="str">
        <f>IFERROR(VLOOKUP(E100,#REF!,3,0),"")</f>
        <v/>
      </c>
      <c r="H100" s="109" t="str">
        <f t="shared" si="2"/>
        <v/>
      </c>
    </row>
    <row r="101" spans="1:8" x14ac:dyDescent="0.2">
      <c r="A101" s="2">
        <v>99</v>
      </c>
      <c r="B101" s="20">
        <v>364</v>
      </c>
      <c r="C101" s="20">
        <v>330</v>
      </c>
      <c r="D101" s="1" t="e">
        <f>IF(ISBLANK(B101),"",VLOOKUP(B101,#REF!,2,FALSE))</f>
        <v>#REF!</v>
      </c>
      <c r="E101" s="106" t="e">
        <f>IF(ISBLANK(C101),"",VLOOKUP(C101,#REF!,2,FALSE))</f>
        <v>#REF!</v>
      </c>
      <c r="F101" s="21" t="str">
        <f>IFERROR(VLOOKUP(D101,#REF!,3,0),"")</f>
        <v/>
      </c>
      <c r="G101" s="33" t="str">
        <f>IFERROR(VLOOKUP(E101,#REF!,3,0),"")</f>
        <v/>
      </c>
      <c r="H101" s="109" t="str">
        <f t="shared" si="2"/>
        <v/>
      </c>
    </row>
    <row r="102" spans="1:8" x14ac:dyDescent="0.2">
      <c r="A102" s="2">
        <v>100</v>
      </c>
      <c r="B102" s="20">
        <v>357</v>
      </c>
      <c r="C102" s="20">
        <v>332</v>
      </c>
      <c r="D102" s="1" t="e">
        <f>IF(ISBLANK(B102),"",VLOOKUP(B102,#REF!,2,FALSE))</f>
        <v>#REF!</v>
      </c>
      <c r="E102" s="106" t="e">
        <f>IF(ISBLANK(C102),"",VLOOKUP(C102,#REF!,2,FALSE))</f>
        <v>#REF!</v>
      </c>
      <c r="F102" s="21" t="str">
        <f>IFERROR(VLOOKUP(D102,#REF!,3,0),"")</f>
        <v/>
      </c>
      <c r="G102" s="33" t="str">
        <f>IFERROR(VLOOKUP(E102,#REF!,3,0),"")</f>
        <v/>
      </c>
      <c r="H102" s="109" t="str">
        <f t="shared" si="2"/>
        <v/>
      </c>
    </row>
    <row r="103" spans="1:8" x14ac:dyDescent="0.2">
      <c r="A103" s="19">
        <v>101</v>
      </c>
      <c r="B103" s="20">
        <v>366</v>
      </c>
      <c r="C103" s="20">
        <v>337</v>
      </c>
      <c r="D103" s="1" t="e">
        <f>IF(ISBLANK(B103),"",VLOOKUP(B103,#REF!,2,FALSE))</f>
        <v>#REF!</v>
      </c>
      <c r="E103" s="106" t="e">
        <f>IF(ISBLANK(C103),"",VLOOKUP(C103,#REF!,2,FALSE))</f>
        <v>#REF!</v>
      </c>
      <c r="F103" s="21" t="str">
        <f>IFERROR(VLOOKUP(D103,#REF!,3,0),"")</f>
        <v/>
      </c>
      <c r="G103" s="33" t="str">
        <f>IFERROR(VLOOKUP(E103,#REF!,3,0),"")</f>
        <v/>
      </c>
      <c r="H103" s="109" t="str">
        <f t="shared" si="2"/>
        <v/>
      </c>
    </row>
    <row r="104" spans="1:8" x14ac:dyDescent="0.2">
      <c r="A104" s="19">
        <v>102</v>
      </c>
      <c r="B104" s="20">
        <v>367</v>
      </c>
      <c r="C104" s="20">
        <v>336</v>
      </c>
      <c r="D104" s="1" t="e">
        <f>IF(ISBLANK(B104),"",VLOOKUP(B104,#REF!,2,FALSE))</f>
        <v>#REF!</v>
      </c>
      <c r="E104" s="106" t="e">
        <f>IF(ISBLANK(C104),"",VLOOKUP(C104,#REF!,2,FALSE))</f>
        <v>#REF!</v>
      </c>
      <c r="F104" s="21" t="str">
        <f>IFERROR(VLOOKUP(D104,#REF!,3,0),"")</f>
        <v/>
      </c>
      <c r="G104" s="33" t="str">
        <f>IFERROR(VLOOKUP(E104,#REF!,3,0),"")</f>
        <v/>
      </c>
      <c r="H104" s="109" t="str">
        <f t="shared" si="2"/>
        <v/>
      </c>
    </row>
    <row r="105" spans="1:8" x14ac:dyDescent="0.2">
      <c r="A105" s="19">
        <v>103</v>
      </c>
      <c r="B105" s="20">
        <v>218</v>
      </c>
      <c r="C105" s="20">
        <v>262</v>
      </c>
      <c r="D105" s="1" t="e">
        <f>IF(ISBLANK(B105),"",VLOOKUP(B105,#REF!,2,FALSE))</f>
        <v>#REF!</v>
      </c>
      <c r="E105" s="106" t="e">
        <f>IF(ISBLANK(C105),"",VLOOKUP(C105,#REF!,2,FALSE))</f>
        <v>#REF!</v>
      </c>
      <c r="F105" s="21" t="str">
        <f>IFERROR(VLOOKUP(D105,#REF!,3,0),"")</f>
        <v/>
      </c>
      <c r="G105" s="33" t="str">
        <f>IFERROR(VLOOKUP(E105,#REF!,3,0),"")</f>
        <v/>
      </c>
      <c r="H105" s="109" t="str">
        <f t="shared" si="2"/>
        <v/>
      </c>
    </row>
    <row r="106" spans="1:8" x14ac:dyDescent="0.2">
      <c r="A106" s="19">
        <v>104</v>
      </c>
      <c r="B106" s="20">
        <v>336</v>
      </c>
      <c r="C106" s="20">
        <v>322</v>
      </c>
      <c r="D106" s="1" t="e">
        <f>IF(ISBLANK(B106),"",VLOOKUP(B106,#REF!,2,FALSE))</f>
        <v>#REF!</v>
      </c>
      <c r="E106" s="106" t="e">
        <f>IF(ISBLANK(C106),"",VLOOKUP(C106,#REF!,2,FALSE))</f>
        <v>#REF!</v>
      </c>
      <c r="F106" s="21" t="str">
        <f>IFERROR(VLOOKUP(D106,#REF!,3,0),"")</f>
        <v/>
      </c>
      <c r="G106" s="33" t="str">
        <f>IFERROR(VLOOKUP(E106,#REF!,3,0),"")</f>
        <v/>
      </c>
      <c r="H106" s="109" t="str">
        <f t="shared" si="2"/>
        <v/>
      </c>
    </row>
    <row r="107" spans="1:8" x14ac:dyDescent="0.2">
      <c r="A107" s="19">
        <v>105</v>
      </c>
      <c r="B107" s="20">
        <v>284</v>
      </c>
      <c r="C107" s="20">
        <v>311</v>
      </c>
      <c r="D107" s="1" t="e">
        <f>IF(ISBLANK(B107),"",VLOOKUP(B107,#REF!,2,FALSE))</f>
        <v>#REF!</v>
      </c>
      <c r="E107" s="106" t="e">
        <f>IF(ISBLANK(C107),"",VLOOKUP(C107,#REF!,2,FALSE))</f>
        <v>#REF!</v>
      </c>
      <c r="F107" s="21" t="str">
        <f>IFERROR(VLOOKUP(D107,#REF!,3,0),"")</f>
        <v/>
      </c>
      <c r="G107" s="33" t="str">
        <f>IFERROR(VLOOKUP(E107,#REF!,3,0),"")</f>
        <v/>
      </c>
      <c r="H107" s="109" t="str">
        <f t="shared" si="2"/>
        <v/>
      </c>
    </row>
    <row r="108" spans="1:8" x14ac:dyDescent="0.2">
      <c r="A108" s="19">
        <v>106</v>
      </c>
      <c r="B108" s="20">
        <v>318</v>
      </c>
      <c r="C108" s="20">
        <v>294</v>
      </c>
      <c r="D108" s="1" t="e">
        <f>IF(ISBLANK(B108),"",VLOOKUP(B108,#REF!,2,FALSE))</f>
        <v>#REF!</v>
      </c>
      <c r="E108" s="106" t="e">
        <f>IF(ISBLANK(C108),"",VLOOKUP(C108,#REF!,2,FALSE))</f>
        <v>#REF!</v>
      </c>
      <c r="F108" s="21" t="str">
        <f>IFERROR(VLOOKUP(D108,#REF!,3,0),"")</f>
        <v/>
      </c>
      <c r="G108" s="33" t="str">
        <f>IFERROR(VLOOKUP(E108,#REF!,3,0),"")</f>
        <v/>
      </c>
      <c r="H108" s="109" t="str">
        <f t="shared" si="2"/>
        <v/>
      </c>
    </row>
    <row r="109" spans="1:8" x14ac:dyDescent="0.2">
      <c r="A109" s="19">
        <v>107</v>
      </c>
      <c r="B109" s="20">
        <v>308</v>
      </c>
      <c r="C109" s="20">
        <v>295</v>
      </c>
      <c r="D109" s="1" t="e">
        <f>IF(ISBLANK(B109),"",VLOOKUP(B109,#REF!,2,FALSE))</f>
        <v>#REF!</v>
      </c>
      <c r="E109" s="106" t="e">
        <f>IF(ISBLANK(C109),"",VLOOKUP(C109,#REF!,2,FALSE))</f>
        <v>#REF!</v>
      </c>
      <c r="F109" s="21" t="str">
        <f>IFERROR(VLOOKUP(D109,#REF!,3,0),"")</f>
        <v/>
      </c>
      <c r="G109" s="33" t="str">
        <f>IFERROR(VLOOKUP(E109,#REF!,3,0),"")</f>
        <v/>
      </c>
      <c r="H109" s="109" t="str">
        <f t="shared" si="2"/>
        <v/>
      </c>
    </row>
    <row r="110" spans="1:8" x14ac:dyDescent="0.2">
      <c r="A110" s="19">
        <v>108</v>
      </c>
      <c r="B110" s="20">
        <v>297</v>
      </c>
      <c r="C110" s="20">
        <v>309</v>
      </c>
      <c r="D110" s="1" t="e">
        <f>IF(ISBLANK(B110),"",VLOOKUP(B110,#REF!,2,FALSE))</f>
        <v>#REF!</v>
      </c>
      <c r="E110" s="106" t="e">
        <f>IF(ISBLANK(C110),"",VLOOKUP(C110,#REF!,2,FALSE))</f>
        <v>#REF!</v>
      </c>
      <c r="F110" s="21" t="str">
        <f>IFERROR(VLOOKUP(D110,#REF!,3,0),"")</f>
        <v/>
      </c>
      <c r="G110" s="33" t="str">
        <f>IFERROR(VLOOKUP(E110,#REF!,3,0),"")</f>
        <v/>
      </c>
      <c r="H110" s="109" t="str">
        <f t="shared" si="2"/>
        <v/>
      </c>
    </row>
    <row r="111" spans="1:8" x14ac:dyDescent="0.2">
      <c r="A111" s="19">
        <v>109</v>
      </c>
      <c r="B111" s="20">
        <v>246</v>
      </c>
      <c r="C111" s="20">
        <v>242</v>
      </c>
      <c r="D111" s="1" t="e">
        <f>IF(ISBLANK(B111),"",VLOOKUP(B111,#REF!,2,FALSE))</f>
        <v>#REF!</v>
      </c>
      <c r="E111" s="106" t="e">
        <f>IF(ISBLANK(C111),"",VLOOKUP(C111,#REF!,2,FALSE))</f>
        <v>#REF!</v>
      </c>
      <c r="F111" s="21" t="str">
        <f>IFERROR(VLOOKUP(D111,#REF!,3,0),"")</f>
        <v/>
      </c>
      <c r="G111" s="33" t="str">
        <f>IFERROR(VLOOKUP(E111,#REF!,3,0),"")</f>
        <v/>
      </c>
      <c r="H111" s="109" t="str">
        <f t="shared" si="2"/>
        <v/>
      </c>
    </row>
    <row r="112" spans="1:8" x14ac:dyDescent="0.2">
      <c r="A112" s="19">
        <v>110</v>
      </c>
      <c r="B112" s="20">
        <v>245</v>
      </c>
      <c r="C112" s="20">
        <v>240</v>
      </c>
      <c r="D112" s="1" t="e">
        <f>IF(ISBLANK(B112),"",VLOOKUP(B112,#REF!,2,FALSE))</f>
        <v>#REF!</v>
      </c>
      <c r="E112" s="106" t="e">
        <f>IF(ISBLANK(C112),"",VLOOKUP(C112,#REF!,2,FALSE))</f>
        <v>#REF!</v>
      </c>
      <c r="F112" s="21" t="str">
        <f>IFERROR(VLOOKUP(D112,#REF!,3,0),"")</f>
        <v/>
      </c>
      <c r="G112" s="33" t="str">
        <f>IFERROR(VLOOKUP(E112,#REF!,3,0),"")</f>
        <v/>
      </c>
      <c r="H112" s="109" t="str">
        <f t="shared" si="2"/>
        <v/>
      </c>
    </row>
    <row r="113" spans="1:8" x14ac:dyDescent="0.2">
      <c r="A113" s="19">
        <v>111</v>
      </c>
      <c r="B113" s="20">
        <v>247</v>
      </c>
      <c r="C113" s="20">
        <v>241</v>
      </c>
      <c r="D113" s="1" t="e">
        <f>IF(ISBLANK(B113),"",VLOOKUP(B113,#REF!,2,FALSE))</f>
        <v>#REF!</v>
      </c>
      <c r="E113" s="106" t="e">
        <f>IF(ISBLANK(C113),"",VLOOKUP(C113,#REF!,2,FALSE))</f>
        <v>#REF!</v>
      </c>
      <c r="F113" s="21" t="str">
        <f>IFERROR(VLOOKUP(D113,#REF!,3,0),"")</f>
        <v/>
      </c>
      <c r="G113" s="33" t="str">
        <f>IFERROR(VLOOKUP(E113,#REF!,3,0),"")</f>
        <v/>
      </c>
      <c r="H113" s="109" t="str">
        <f t="shared" si="2"/>
        <v/>
      </c>
    </row>
    <row r="114" spans="1:8" x14ac:dyDescent="0.2">
      <c r="A114" s="19">
        <v>112</v>
      </c>
      <c r="B114" s="20">
        <v>335</v>
      </c>
      <c r="C114" s="20">
        <v>239</v>
      </c>
      <c r="D114" s="1" t="e">
        <f>IF(ISBLANK(B114),"",VLOOKUP(B114,#REF!,2,FALSE))</f>
        <v>#REF!</v>
      </c>
      <c r="E114" s="106" t="e">
        <f>IF(ISBLANK(C114),"",VLOOKUP(C114,#REF!,2,FALSE))</f>
        <v>#REF!</v>
      </c>
      <c r="F114" s="21" t="str">
        <f>IFERROR(VLOOKUP(D114,#REF!,3,0),"")</f>
        <v/>
      </c>
      <c r="G114" s="33" t="str">
        <f>IFERROR(VLOOKUP(E114,#REF!,3,0),"")</f>
        <v/>
      </c>
      <c r="H114" s="109" t="str">
        <f t="shared" si="2"/>
        <v/>
      </c>
    </row>
    <row r="115" spans="1:8" x14ac:dyDescent="0.2">
      <c r="A115" s="19">
        <v>113</v>
      </c>
      <c r="B115" s="20">
        <v>278</v>
      </c>
      <c r="C115" s="20">
        <v>289</v>
      </c>
      <c r="D115" s="1" t="e">
        <f>IF(ISBLANK(B115),"",VLOOKUP(B115,#REF!,2,FALSE))</f>
        <v>#REF!</v>
      </c>
      <c r="E115" s="106" t="e">
        <f>IF(ISBLANK(C115),"",VLOOKUP(C115,#REF!,2,FALSE))</f>
        <v>#REF!</v>
      </c>
      <c r="F115" s="21" t="str">
        <f>IFERROR(VLOOKUP(D115,#REF!,3,0),"")</f>
        <v/>
      </c>
      <c r="G115" s="33" t="str">
        <f>IFERROR(VLOOKUP(E115,#REF!,3,0),"")</f>
        <v/>
      </c>
      <c r="H115" s="109" t="str">
        <f t="shared" si="2"/>
        <v/>
      </c>
    </row>
    <row r="116" spans="1:8" x14ac:dyDescent="0.2">
      <c r="A116" s="19">
        <v>114</v>
      </c>
      <c r="B116" s="20">
        <v>279</v>
      </c>
      <c r="C116" s="20">
        <v>287</v>
      </c>
      <c r="D116" s="1" t="e">
        <f>IF(ISBLANK(B116),"",VLOOKUP(B116,#REF!,2,FALSE))</f>
        <v>#REF!</v>
      </c>
      <c r="E116" s="106" t="e">
        <f>IF(ISBLANK(C116),"",VLOOKUP(C116,#REF!,2,FALSE))</f>
        <v>#REF!</v>
      </c>
      <c r="F116" s="21" t="str">
        <f>IFERROR(VLOOKUP(D116,#REF!,3,0),"")</f>
        <v/>
      </c>
      <c r="G116" s="33" t="str">
        <f>IFERROR(VLOOKUP(E116,#REF!,3,0),"")</f>
        <v/>
      </c>
      <c r="H116" s="109" t="str">
        <f t="shared" si="2"/>
        <v/>
      </c>
    </row>
    <row r="117" spans="1:8" x14ac:dyDescent="0.2">
      <c r="A117" s="19">
        <v>115</v>
      </c>
      <c r="B117" s="20">
        <v>277</v>
      </c>
      <c r="C117" s="20">
        <v>288</v>
      </c>
      <c r="D117" s="1" t="e">
        <f>IF(ISBLANK(B117),"",VLOOKUP(B117,#REF!,2,FALSE))</f>
        <v>#REF!</v>
      </c>
      <c r="E117" s="106" t="e">
        <f>IF(ISBLANK(C117),"",VLOOKUP(C117,#REF!,2,FALSE))</f>
        <v>#REF!</v>
      </c>
      <c r="F117" s="21" t="str">
        <f>IFERROR(VLOOKUP(D117,#REF!,3,0),"")</f>
        <v/>
      </c>
      <c r="G117" s="33" t="str">
        <f>IFERROR(VLOOKUP(E117,#REF!,3,0),"")</f>
        <v/>
      </c>
      <c r="H117" s="109" t="str">
        <f t="shared" si="2"/>
        <v/>
      </c>
    </row>
    <row r="118" spans="1:8" x14ac:dyDescent="0.2">
      <c r="A118" s="19">
        <v>116</v>
      </c>
      <c r="B118" s="20">
        <v>334</v>
      </c>
      <c r="C118" s="20">
        <v>338</v>
      </c>
      <c r="D118" s="1" t="e">
        <f>IF(ISBLANK(B118),"",VLOOKUP(B118,#REF!,2,FALSE))</f>
        <v>#REF!</v>
      </c>
      <c r="E118" s="106" t="e">
        <f>IF(ISBLANK(C118),"",VLOOKUP(C118,#REF!,2,FALSE))</f>
        <v>#REF!</v>
      </c>
      <c r="F118" s="21"/>
      <c r="G118" s="33"/>
      <c r="H118" s="109"/>
    </row>
    <row r="119" spans="1:8" x14ac:dyDescent="0.2">
      <c r="A119" s="19">
        <v>117</v>
      </c>
      <c r="B119" s="20"/>
      <c r="C119" s="20"/>
      <c r="D119" s="1" t="str">
        <f>IF(ISBLANK(B119),"",VLOOKUP(B119,#REF!,2,FALSE))</f>
        <v/>
      </c>
      <c r="E119" s="106" t="str">
        <f>IF(ISBLANK(C119),"",VLOOKUP(C119,#REF!,2,FALSE))</f>
        <v/>
      </c>
      <c r="F119" s="21" t="str">
        <f>IFERROR(VLOOKUP(D119,#REF!,3,0),"")</f>
        <v/>
      </c>
      <c r="G119" s="33" t="str">
        <f>IFERROR(VLOOKUP(E119,#REF!,3,0),"")</f>
        <v/>
      </c>
      <c r="H119" s="109" t="str">
        <f t="shared" si="2"/>
        <v/>
      </c>
    </row>
    <row r="120" spans="1:8" x14ac:dyDescent="0.2">
      <c r="A120" s="19">
        <v>118</v>
      </c>
      <c r="B120" s="20"/>
      <c r="C120" s="20"/>
      <c r="D120" s="1" t="str">
        <f>IF(ISBLANK(B120),"",VLOOKUP(B120,#REF!,2,FALSE))</f>
        <v/>
      </c>
      <c r="E120" s="106" t="str">
        <f>IF(ISBLANK(C120),"",VLOOKUP(C120,#REF!,2,FALSE))</f>
        <v/>
      </c>
      <c r="F120" s="21" t="str">
        <f>IFERROR(VLOOKUP(D120,#REF!,3,0),"")</f>
        <v/>
      </c>
      <c r="G120" s="33" t="str">
        <f>IFERROR(VLOOKUP(E120,#REF!,3,0),"")</f>
        <v/>
      </c>
      <c r="H120" s="109" t="str">
        <f t="shared" si="2"/>
        <v/>
      </c>
    </row>
    <row r="121" spans="1:8" x14ac:dyDescent="0.2">
      <c r="A121" s="19">
        <v>119</v>
      </c>
      <c r="B121" s="20"/>
      <c r="C121" s="20"/>
      <c r="D121" s="1" t="str">
        <f>IF(ISBLANK(B121),"",VLOOKUP(B121,#REF!,2,FALSE))</f>
        <v/>
      </c>
      <c r="E121" s="106" t="str">
        <f>IF(ISBLANK(C121),"",VLOOKUP(C121,#REF!,2,FALSE))</f>
        <v/>
      </c>
      <c r="F121" s="21" t="str">
        <f>IFERROR(VLOOKUP(D121,#REF!,3,0),"")</f>
        <v/>
      </c>
      <c r="G121" s="33" t="str">
        <f>IFERROR(VLOOKUP(E121,#REF!,3,0),"")</f>
        <v/>
      </c>
      <c r="H121" s="109" t="str">
        <f t="shared" si="2"/>
        <v/>
      </c>
    </row>
    <row r="122" spans="1:8" x14ac:dyDescent="0.2">
      <c r="A122" s="19">
        <v>120</v>
      </c>
      <c r="B122" s="20"/>
      <c r="C122" s="20"/>
      <c r="D122" s="1" t="str">
        <f>IF(ISBLANK(B122),"",VLOOKUP(B122,#REF!,2,FALSE))</f>
        <v/>
      </c>
      <c r="E122" s="106" t="str">
        <f>IF(ISBLANK(C122),"",VLOOKUP(C122,#REF!,2,FALSE))</f>
        <v/>
      </c>
      <c r="F122" s="21" t="str">
        <f>IFERROR(VLOOKUP(D122,#REF!,3,0),"")</f>
        <v/>
      </c>
      <c r="G122" s="33" t="str">
        <f>IFERROR(VLOOKUP(E122,#REF!,3,0),"")</f>
        <v/>
      </c>
      <c r="H122" s="109" t="str">
        <f t="shared" si="2"/>
        <v/>
      </c>
    </row>
    <row r="123" spans="1:8" x14ac:dyDescent="0.2">
      <c r="B123" s="20"/>
      <c r="C123" s="20"/>
      <c r="D123" s="1" t="str">
        <f>IF(ISBLANK(B123),"",VLOOKUP(B123,#REF!,2,FALSE))</f>
        <v/>
      </c>
      <c r="E123" s="106" t="str">
        <f>IF(ISBLANK(C123),"",VLOOKUP(C123,#REF!,2,FALSE))</f>
        <v/>
      </c>
      <c r="F123" s="21" t="str">
        <f>IFERROR(VLOOKUP(D123,#REF!,3,0),"")</f>
        <v/>
      </c>
      <c r="G123" s="33" t="str">
        <f>IFERROR(VLOOKUP(E123,#REF!,3,0),"")</f>
        <v/>
      </c>
      <c r="H123" s="109" t="str">
        <f t="shared" si="2"/>
        <v/>
      </c>
    </row>
    <row r="124" spans="1:8" x14ac:dyDescent="0.2">
      <c r="B124" s="20"/>
      <c r="C124" s="20"/>
      <c r="D124" s="1" t="str">
        <f>IF(ISBLANK(B124),"",VLOOKUP(B124,#REF!,2,FALSE))</f>
        <v/>
      </c>
      <c r="E124" s="106" t="str">
        <f>IF(ISBLANK(C124),"",VLOOKUP(C124,#REF!,2,FALSE))</f>
        <v/>
      </c>
      <c r="F124" s="21" t="str">
        <f>IFERROR(VLOOKUP(D124,#REF!,3,0),"")</f>
        <v/>
      </c>
      <c r="G124" s="33" t="str">
        <f>IFERROR(VLOOKUP(E124,#REF!,3,0),"")</f>
        <v/>
      </c>
      <c r="H124" s="109" t="str">
        <f t="shared" si="2"/>
        <v/>
      </c>
    </row>
    <row r="125" spans="1:8" x14ac:dyDescent="0.2">
      <c r="B125" s="20"/>
      <c r="C125" s="20"/>
      <c r="D125" s="1" t="str">
        <f>IF(ISBLANK(B125),"",VLOOKUP(B125,#REF!,2,FALSE))</f>
        <v/>
      </c>
      <c r="E125" s="106" t="str">
        <f>IF(ISBLANK(C125),"",VLOOKUP(C125,#REF!,2,FALSE))</f>
        <v/>
      </c>
      <c r="F125" s="21" t="str">
        <f>IFERROR(VLOOKUP(D125,#REF!,3,0),"")</f>
        <v/>
      </c>
      <c r="G125" s="33" t="str">
        <f>IFERROR(VLOOKUP(E125,#REF!,3,0),"")</f>
        <v/>
      </c>
      <c r="H125" s="109" t="str">
        <f t="shared" si="2"/>
        <v/>
      </c>
    </row>
    <row r="126" spans="1:8" x14ac:dyDescent="0.2">
      <c r="B126" s="20"/>
      <c r="C126" s="20"/>
      <c r="D126" s="1" t="str">
        <f>IF(ISBLANK(B126),"",VLOOKUP(B126,#REF!,2,FALSE))</f>
        <v/>
      </c>
      <c r="E126" s="106" t="str">
        <f>IF(ISBLANK(C126),"",VLOOKUP(C126,#REF!,2,FALSE))</f>
        <v/>
      </c>
      <c r="F126" s="21" t="str">
        <f>IFERROR(VLOOKUP(D126,#REF!,3,0),"")</f>
        <v/>
      </c>
      <c r="G126" s="33" t="str">
        <f>IFERROR(VLOOKUP(E126,#REF!,3,0),"")</f>
        <v/>
      </c>
      <c r="H126" s="109" t="str">
        <f t="shared" si="2"/>
        <v/>
      </c>
    </row>
    <row r="127" spans="1:8" x14ac:dyDescent="0.2">
      <c r="B127" s="20"/>
      <c r="C127" s="20"/>
      <c r="D127" s="1" t="str">
        <f>IF(ISBLANK(B127),"",VLOOKUP(B127,#REF!,2,FALSE))</f>
        <v/>
      </c>
      <c r="E127" s="106" t="str">
        <f>IF(ISBLANK(C127),"",VLOOKUP(C127,#REF!,2,FALSE))</f>
        <v/>
      </c>
      <c r="F127" s="21" t="str">
        <f>IFERROR(VLOOKUP(D127,#REF!,3,0),"")</f>
        <v/>
      </c>
      <c r="G127" s="33" t="str">
        <f>IFERROR(VLOOKUP(E127,#REF!,3,0),"")</f>
        <v/>
      </c>
      <c r="H127" s="109" t="str">
        <f t="shared" si="2"/>
        <v/>
      </c>
    </row>
    <row r="128" spans="1:8" x14ac:dyDescent="0.2">
      <c r="B128" s="20"/>
      <c r="C128" s="20"/>
      <c r="D128" s="1" t="str">
        <f>IF(ISBLANK(B128),"",VLOOKUP(B128,#REF!,2,FALSE))</f>
        <v/>
      </c>
      <c r="E128" s="106" t="str">
        <f>IF(ISBLANK(C128),"",VLOOKUP(C128,#REF!,2,FALSE))</f>
        <v/>
      </c>
      <c r="F128" s="21" t="str">
        <f>IFERROR(VLOOKUP(D128,#REF!,3,0),"")</f>
        <v/>
      </c>
      <c r="G128" s="33" t="str">
        <f>IFERROR(VLOOKUP(E128,#REF!,3,0),"")</f>
        <v/>
      </c>
      <c r="H128" s="109" t="str">
        <f t="shared" si="2"/>
        <v/>
      </c>
    </row>
    <row r="129" spans="2:8" x14ac:dyDescent="0.2">
      <c r="B129" s="20"/>
      <c r="C129" s="20"/>
      <c r="D129" s="1" t="str">
        <f>IF(ISBLANK(B129),"",VLOOKUP(B129,#REF!,2,FALSE))</f>
        <v/>
      </c>
      <c r="E129" s="106" t="str">
        <f>IF(ISBLANK(C129),"",VLOOKUP(C129,#REF!,2,FALSE))</f>
        <v/>
      </c>
      <c r="F129" s="21" t="str">
        <f>IFERROR(VLOOKUP(D129,#REF!,3,0),"")</f>
        <v/>
      </c>
      <c r="G129" s="33" t="str">
        <f>IFERROR(VLOOKUP(E129,#REF!,3,0),"")</f>
        <v/>
      </c>
      <c r="H129" s="109" t="str">
        <f t="shared" si="2"/>
        <v/>
      </c>
    </row>
    <row r="130" spans="2:8" x14ac:dyDescent="0.2">
      <c r="B130" s="20"/>
      <c r="C130" s="20"/>
      <c r="D130" s="1" t="str">
        <f>IF(ISBLANK(B130),"",VLOOKUP(B130,#REF!,2,FALSE))</f>
        <v/>
      </c>
      <c r="E130" s="106" t="str">
        <f>IF(ISBLANK(C130),"",VLOOKUP(C130,#REF!,2,FALSE))</f>
        <v/>
      </c>
      <c r="F130" s="21" t="str">
        <f>IFERROR(VLOOKUP(D130,#REF!,3,0),"")</f>
        <v/>
      </c>
      <c r="G130" s="33" t="str">
        <f>IFERROR(VLOOKUP(E130,#REF!,3,0),"")</f>
        <v/>
      </c>
      <c r="H130" s="109" t="str">
        <f t="shared" si="2"/>
        <v/>
      </c>
    </row>
    <row r="131" spans="2:8" x14ac:dyDescent="0.2">
      <c r="B131" s="20"/>
      <c r="C131" s="20"/>
      <c r="D131" s="1" t="str">
        <f>IF(ISBLANK(B131),"",VLOOKUP(B131,#REF!,2,FALSE))</f>
        <v/>
      </c>
      <c r="E131" s="106" t="str">
        <f>IF(ISBLANK(C131),"",VLOOKUP(C131,#REF!,2,FALSE))</f>
        <v/>
      </c>
      <c r="F131" s="21" t="str">
        <f>IFERROR(VLOOKUP(D131,#REF!,3,0),"")</f>
        <v/>
      </c>
      <c r="G131" s="33" t="str">
        <f>IFERROR(VLOOKUP(E131,#REF!,3,0),"")</f>
        <v/>
      </c>
      <c r="H131" s="109" t="str">
        <f t="shared" si="2"/>
        <v/>
      </c>
    </row>
    <row r="132" spans="2:8" x14ac:dyDescent="0.2">
      <c r="B132" s="20"/>
      <c r="C132" s="20"/>
      <c r="D132" s="1" t="str">
        <f>IF(ISBLANK(B132),"",VLOOKUP(B132,#REF!,2,FALSE))</f>
        <v/>
      </c>
      <c r="E132" s="106" t="str">
        <f>IF(ISBLANK(C132),"",VLOOKUP(C132,#REF!,2,FALSE))</f>
        <v/>
      </c>
      <c r="F132" s="21" t="str">
        <f>IFERROR(VLOOKUP(D132,#REF!,3,0),"")</f>
        <v/>
      </c>
      <c r="G132" s="33" t="str">
        <f>IFERROR(VLOOKUP(E132,#REF!,3,0),"")</f>
        <v/>
      </c>
      <c r="H132" s="109" t="str">
        <f t="shared" si="2"/>
        <v/>
      </c>
    </row>
    <row r="133" spans="2:8" x14ac:dyDescent="0.2">
      <c r="B133" s="20"/>
      <c r="C133" s="20"/>
      <c r="D133" s="1" t="str">
        <f>IF(ISBLANK(B133),"",VLOOKUP(B133,#REF!,2,FALSE))</f>
        <v/>
      </c>
      <c r="E133" s="106" t="str">
        <f>IF(ISBLANK(C133),"",VLOOKUP(C133,#REF!,2,FALSE))</f>
        <v/>
      </c>
      <c r="F133" s="21" t="str">
        <f>IFERROR(VLOOKUP(D133,#REF!,3,0),"")</f>
        <v/>
      </c>
      <c r="G133" s="33" t="str">
        <f>IFERROR(VLOOKUP(E133,#REF!,3,0),"")</f>
        <v/>
      </c>
      <c r="H133" s="109" t="str">
        <f t="shared" si="2"/>
        <v/>
      </c>
    </row>
    <row r="134" spans="2:8" x14ac:dyDescent="0.2">
      <c r="B134" s="20"/>
      <c r="C134" s="20"/>
      <c r="D134" s="1" t="str">
        <f>IF(ISBLANK(B134),"",VLOOKUP(B134,#REF!,2,FALSE))</f>
        <v/>
      </c>
      <c r="E134" s="106" t="str">
        <f>IF(ISBLANK(C134),"",VLOOKUP(C134,#REF!,2,FALSE))</f>
        <v/>
      </c>
      <c r="F134" s="21" t="str">
        <f>IFERROR(VLOOKUP(D134,#REF!,3,0),"")</f>
        <v/>
      </c>
      <c r="G134" s="33" t="str">
        <f>IFERROR(VLOOKUP(E134,#REF!,3,0),"")</f>
        <v/>
      </c>
      <c r="H134" s="109" t="str">
        <f t="shared" si="2"/>
        <v/>
      </c>
    </row>
    <row r="135" spans="2:8" x14ac:dyDescent="0.2">
      <c r="B135" s="20"/>
      <c r="C135" s="20"/>
      <c r="D135" s="1" t="str">
        <f>IF(ISBLANK(B135),"",VLOOKUP(B135,#REF!,2,FALSE))</f>
        <v/>
      </c>
      <c r="E135" s="106" t="str">
        <f>IF(ISBLANK(C135),"",VLOOKUP(C135,#REF!,2,FALSE))</f>
        <v/>
      </c>
      <c r="F135" s="21" t="str">
        <f>IFERROR(VLOOKUP(D135,#REF!,3,0),"")</f>
        <v/>
      </c>
      <c r="G135" s="33" t="str">
        <f>IFERROR(VLOOKUP(E135,#REF!,3,0),"")</f>
        <v/>
      </c>
      <c r="H135" s="109" t="str">
        <f t="shared" si="2"/>
        <v/>
      </c>
    </row>
    <row r="136" spans="2:8" x14ac:dyDescent="0.2">
      <c r="B136" s="20"/>
      <c r="C136" s="20"/>
      <c r="D136" s="1" t="str">
        <f>IF(ISBLANK(B136),"",VLOOKUP(B136,#REF!,2,FALSE))</f>
        <v/>
      </c>
      <c r="E136" s="106" t="str">
        <f>IF(ISBLANK(C136),"",VLOOKUP(C136,#REF!,2,FALSE))</f>
        <v/>
      </c>
      <c r="F136" s="21" t="str">
        <f>IFERROR(VLOOKUP(D136,#REF!,3,0),"")</f>
        <v/>
      </c>
      <c r="G136" s="33" t="str">
        <f>IFERROR(VLOOKUP(E136,#REF!,3,0),"")</f>
        <v/>
      </c>
      <c r="H136" s="109" t="str">
        <f t="shared" si="2"/>
        <v/>
      </c>
    </row>
    <row r="137" spans="2:8" x14ac:dyDescent="0.2">
      <c r="B137" s="20"/>
      <c r="C137" s="20"/>
      <c r="D137" s="1" t="str">
        <f>IF(ISBLANK(B137),"",VLOOKUP(B137,#REF!,2,FALSE))</f>
        <v/>
      </c>
      <c r="E137" s="106" t="str">
        <f>IF(ISBLANK(C137),"",VLOOKUP(C137,#REF!,2,FALSE))</f>
        <v/>
      </c>
      <c r="F137" s="21" t="str">
        <f>IFERROR(VLOOKUP(D137,#REF!,3,0),"")</f>
        <v/>
      </c>
      <c r="G137" s="33" t="str">
        <f>IFERROR(VLOOKUP(E137,#REF!,3,0),"")</f>
        <v/>
      </c>
      <c r="H137" s="109" t="str">
        <f t="shared" si="2"/>
        <v/>
      </c>
    </row>
    <row r="138" spans="2:8" x14ac:dyDescent="0.2">
      <c r="B138" s="20"/>
      <c r="C138" s="20"/>
      <c r="D138" s="1" t="str">
        <f>IF(ISBLANK(B138),"",VLOOKUP(B138,#REF!,2,FALSE))</f>
        <v/>
      </c>
      <c r="E138" s="106" t="str">
        <f>IF(ISBLANK(C138),"",VLOOKUP(C138,#REF!,2,FALSE))</f>
        <v/>
      </c>
      <c r="F138" s="21" t="str">
        <f>IFERROR(VLOOKUP(D138,#REF!,3,0),"")</f>
        <v/>
      </c>
      <c r="G138" s="33" t="str">
        <f>IFERROR(VLOOKUP(E138,#REF!,3,0),"")</f>
        <v/>
      </c>
      <c r="H138" s="109" t="str">
        <f t="shared" si="2"/>
        <v/>
      </c>
    </row>
    <row r="139" spans="2:8" x14ac:dyDescent="0.2">
      <c r="B139" s="20"/>
      <c r="C139" s="20"/>
      <c r="D139" s="1" t="str">
        <f>IF(ISBLANK(B139),"",VLOOKUP(B139,#REF!,2,FALSE))</f>
        <v/>
      </c>
      <c r="E139" s="106" t="str">
        <f>IF(ISBLANK(C139),"",VLOOKUP(C139,#REF!,2,FALSE))</f>
        <v/>
      </c>
      <c r="F139" s="21" t="str">
        <f>IFERROR(VLOOKUP(D139,#REF!,3,0),"")</f>
        <v/>
      </c>
      <c r="G139" s="33" t="str">
        <f>IFERROR(VLOOKUP(E139,#REF!,3,0),"")</f>
        <v/>
      </c>
      <c r="H139" s="109" t="str">
        <f t="shared" si="2"/>
        <v/>
      </c>
    </row>
    <row r="140" spans="2:8" x14ac:dyDescent="0.2">
      <c r="B140" s="20"/>
      <c r="C140" s="20"/>
      <c r="D140" s="1" t="str">
        <f>IF(ISBLANK(B140),"",VLOOKUP(B140,#REF!,2,FALSE))</f>
        <v/>
      </c>
      <c r="E140" s="106" t="str">
        <f>IF(ISBLANK(C140),"",VLOOKUP(C140,#REF!,2,FALSE))</f>
        <v/>
      </c>
      <c r="F140" s="21" t="str">
        <f>IFERROR(VLOOKUP(D140,#REF!,3,0),"")</f>
        <v/>
      </c>
      <c r="G140" s="33" t="str">
        <f>IFERROR(VLOOKUP(E140,#REF!,3,0),"")</f>
        <v/>
      </c>
      <c r="H140" s="109" t="str">
        <f t="shared" si="2"/>
        <v/>
      </c>
    </row>
    <row r="141" spans="2:8" x14ac:dyDescent="0.2">
      <c r="B141" s="20"/>
      <c r="C141" s="20"/>
      <c r="D141" s="1" t="str">
        <f>IF(ISBLANK(B141),"",VLOOKUP(B141,#REF!,2,FALSE))</f>
        <v/>
      </c>
      <c r="E141" s="106" t="str">
        <f>IF(ISBLANK(C141),"",VLOOKUP(C141,#REF!,2,FALSE))</f>
        <v/>
      </c>
      <c r="F141" s="21" t="str">
        <f>IFERROR(VLOOKUP(D141,#REF!,3,0),"")</f>
        <v/>
      </c>
      <c r="G141" s="33" t="str">
        <f>IFERROR(VLOOKUP(E141,#REF!,3,0),"")</f>
        <v/>
      </c>
      <c r="H141" s="109" t="str">
        <f t="shared" si="2"/>
        <v/>
      </c>
    </row>
    <row r="142" spans="2:8" x14ac:dyDescent="0.2">
      <c r="B142" s="20"/>
      <c r="C142" s="20"/>
      <c r="D142" s="1" t="str">
        <f>IF(ISBLANK(B142),"",VLOOKUP(B142,#REF!,2,FALSE))</f>
        <v/>
      </c>
      <c r="E142" s="106" t="str">
        <f>IF(ISBLANK(C142),"",VLOOKUP(C142,#REF!,2,FALSE))</f>
        <v/>
      </c>
      <c r="F142" s="21" t="str">
        <f>IFERROR(VLOOKUP(D142,#REF!,3,0),"")</f>
        <v/>
      </c>
      <c r="G142" s="33" t="str">
        <f>IFERROR(VLOOKUP(E142,#REF!,3,0),"")</f>
        <v/>
      </c>
      <c r="H142" s="109" t="str">
        <f t="shared" si="2"/>
        <v/>
      </c>
    </row>
    <row r="143" spans="2:8" x14ac:dyDescent="0.2">
      <c r="B143" s="20"/>
      <c r="C143" s="20"/>
      <c r="D143" s="1" t="str">
        <f>IF(ISBLANK(B143),"",VLOOKUP(B143,#REF!,2,FALSE))</f>
        <v/>
      </c>
      <c r="E143" s="106" t="str">
        <f>IF(ISBLANK(C143),"",VLOOKUP(C143,#REF!,2,FALSE))</f>
        <v/>
      </c>
      <c r="F143" s="21" t="str">
        <f>IFERROR(VLOOKUP(D143,#REF!,3,0),"")</f>
        <v/>
      </c>
      <c r="G143" s="33" t="str">
        <f>IFERROR(VLOOKUP(E143,#REF!,3,0),"")</f>
        <v/>
      </c>
      <c r="H143" s="109" t="str">
        <f t="shared" si="2"/>
        <v/>
      </c>
    </row>
    <row r="144" spans="2:8" x14ac:dyDescent="0.2">
      <c r="B144" s="20"/>
      <c r="C144" s="20"/>
      <c r="D144" s="1" t="str">
        <f>IF(ISBLANK(B144),"",VLOOKUP(B144,#REF!,2,FALSE))</f>
        <v/>
      </c>
      <c r="E144" s="106" t="str">
        <f>IF(ISBLANK(C144),"",VLOOKUP(C144,#REF!,2,FALSE))</f>
        <v/>
      </c>
      <c r="F144" s="21" t="str">
        <f>IFERROR(VLOOKUP(D144,#REF!,3,0),"")</f>
        <v/>
      </c>
      <c r="G144" s="33" t="str">
        <f>IFERROR(VLOOKUP(E144,#REF!,3,0),"")</f>
        <v/>
      </c>
      <c r="H144" s="109" t="str">
        <f t="shared" si="2"/>
        <v/>
      </c>
    </row>
    <row r="145" spans="2:8" x14ac:dyDescent="0.2">
      <c r="B145" s="20"/>
      <c r="C145" s="20"/>
      <c r="D145" s="1" t="str">
        <f>IF(ISBLANK(B145),"",VLOOKUP(B145,#REF!,2,FALSE))</f>
        <v/>
      </c>
      <c r="E145" s="106" t="str">
        <f>IF(ISBLANK(C145),"",VLOOKUP(C145,#REF!,2,FALSE))</f>
        <v/>
      </c>
      <c r="F145" s="21" t="str">
        <f>IFERROR(VLOOKUP(D145,#REF!,3,0),"")</f>
        <v/>
      </c>
      <c r="G145" s="33" t="str">
        <f>IFERROR(VLOOKUP(E145,#REF!,3,0),"")</f>
        <v/>
      </c>
      <c r="H145" s="109" t="str">
        <f t="shared" si="2"/>
        <v/>
      </c>
    </row>
    <row r="146" spans="2:8" x14ac:dyDescent="0.2">
      <c r="B146" s="20"/>
      <c r="C146" s="20"/>
      <c r="D146" s="1" t="str">
        <f>IF(ISBLANK(B146),"",VLOOKUP(B146,#REF!,2,FALSE))</f>
        <v/>
      </c>
      <c r="E146" s="106" t="str">
        <f>IF(ISBLANK(C146),"",VLOOKUP(C146,#REF!,2,FALSE))</f>
        <v/>
      </c>
      <c r="F146" s="21" t="str">
        <f>IFERROR(VLOOKUP(D146,#REF!,3,0),"")</f>
        <v/>
      </c>
      <c r="G146" s="33" t="str">
        <f>IFERROR(VLOOKUP(E146,#REF!,3,0),"")</f>
        <v/>
      </c>
      <c r="H146" s="109" t="str">
        <f t="shared" si="2"/>
        <v/>
      </c>
    </row>
    <row r="147" spans="2:8" x14ac:dyDescent="0.2">
      <c r="B147" s="20"/>
      <c r="C147" s="20"/>
      <c r="D147" s="1" t="str">
        <f>IF(ISBLANK(B147),"",VLOOKUP(B147,#REF!,2,FALSE))</f>
        <v/>
      </c>
      <c r="E147" s="106" t="str">
        <f>IF(ISBLANK(C147),"",VLOOKUP(C147,#REF!,2,FALSE))</f>
        <v/>
      </c>
      <c r="F147" s="21" t="str">
        <f>IFERROR(VLOOKUP(D147,#REF!,3,0),"")</f>
        <v/>
      </c>
      <c r="G147" s="33" t="str">
        <f>IFERROR(VLOOKUP(E147,#REF!,3,0),"")</f>
        <v/>
      </c>
      <c r="H147" s="109" t="str">
        <f t="shared" si="2"/>
        <v/>
      </c>
    </row>
    <row r="148" spans="2:8" x14ac:dyDescent="0.2">
      <c r="B148" s="20"/>
      <c r="C148" s="20"/>
      <c r="D148" s="1" t="str">
        <f>IF(ISBLANK(B148),"",VLOOKUP(B148,#REF!,2,FALSE))</f>
        <v/>
      </c>
      <c r="E148" s="106" t="str">
        <f>IF(ISBLANK(C148),"",VLOOKUP(C148,#REF!,2,FALSE))</f>
        <v/>
      </c>
      <c r="F148" s="21" t="str">
        <f>IFERROR(VLOOKUP(D148,#REF!,3,0),"")</f>
        <v/>
      </c>
      <c r="G148" s="33" t="str">
        <f>IFERROR(VLOOKUP(E148,#REF!,3,0),"")</f>
        <v/>
      </c>
      <c r="H148" s="109" t="str">
        <f t="shared" ref="H148:H211" si="3">IF(SUM(F148:G148)&lt;=0,"",IFERROR(SUM(F148:G148,0),""))</f>
        <v/>
      </c>
    </row>
    <row r="149" spans="2:8" x14ac:dyDescent="0.2">
      <c r="B149" s="20"/>
      <c r="C149" s="20"/>
      <c r="D149" s="1" t="str">
        <f>IF(ISBLANK(B149),"",VLOOKUP(B149,#REF!,2,FALSE))</f>
        <v/>
      </c>
      <c r="E149" s="106" t="str">
        <f>IF(ISBLANK(C149),"",VLOOKUP(C149,#REF!,2,FALSE))</f>
        <v/>
      </c>
      <c r="F149" s="21" t="str">
        <f>IFERROR(VLOOKUP(D149,#REF!,3,0),"")</f>
        <v/>
      </c>
      <c r="G149" s="33" t="str">
        <f>IFERROR(VLOOKUP(E149,#REF!,3,0),"")</f>
        <v/>
      </c>
      <c r="H149" s="109" t="str">
        <f t="shared" si="3"/>
        <v/>
      </c>
    </row>
    <row r="150" spans="2:8" x14ac:dyDescent="0.2">
      <c r="B150" s="20"/>
      <c r="C150" s="20"/>
      <c r="D150" s="1" t="str">
        <f>IF(ISBLANK(B150),"",VLOOKUP(B150,#REF!,2,FALSE))</f>
        <v/>
      </c>
      <c r="E150" s="106" t="str">
        <f>IF(ISBLANK(C150),"",VLOOKUP(C150,#REF!,2,FALSE))</f>
        <v/>
      </c>
      <c r="F150" s="21" t="str">
        <f>IFERROR(VLOOKUP(D150,#REF!,3,0),"")</f>
        <v/>
      </c>
      <c r="G150" s="33" t="str">
        <f>IFERROR(VLOOKUP(E150,#REF!,3,0),"")</f>
        <v/>
      </c>
      <c r="H150" s="109" t="str">
        <f t="shared" si="3"/>
        <v/>
      </c>
    </row>
    <row r="151" spans="2:8" x14ac:dyDescent="0.2">
      <c r="B151" s="20"/>
      <c r="C151" s="20"/>
      <c r="D151" s="1" t="str">
        <f>IF(ISBLANK(B151),"",VLOOKUP(B151,#REF!,2,FALSE))</f>
        <v/>
      </c>
      <c r="E151" s="106" t="str">
        <f>IF(ISBLANK(C151),"",VLOOKUP(C151,#REF!,2,FALSE))</f>
        <v/>
      </c>
      <c r="F151" s="21" t="str">
        <f>IFERROR(VLOOKUP(D151,#REF!,3,0),"")</f>
        <v/>
      </c>
      <c r="G151" s="33" t="str">
        <f>IFERROR(VLOOKUP(E151,#REF!,3,0),"")</f>
        <v/>
      </c>
      <c r="H151" s="109" t="str">
        <f t="shared" si="3"/>
        <v/>
      </c>
    </row>
    <row r="152" spans="2:8" x14ac:dyDescent="0.2">
      <c r="B152" s="20"/>
      <c r="C152" s="20"/>
      <c r="D152" s="1" t="str">
        <f>IF(ISBLANK(B152),"",VLOOKUP(B152,#REF!,2,FALSE))</f>
        <v/>
      </c>
      <c r="E152" s="106" t="str">
        <f>IF(ISBLANK(C152),"",VLOOKUP(C152,#REF!,2,FALSE))</f>
        <v/>
      </c>
      <c r="F152" s="21" t="str">
        <f>IFERROR(VLOOKUP(D152,#REF!,3,0),"")</f>
        <v/>
      </c>
      <c r="G152" s="33" t="str">
        <f>IFERROR(VLOOKUP(E152,#REF!,3,0),"")</f>
        <v/>
      </c>
      <c r="H152" s="109" t="str">
        <f t="shared" si="3"/>
        <v/>
      </c>
    </row>
    <row r="153" spans="2:8" x14ac:dyDescent="0.2">
      <c r="B153" s="20"/>
      <c r="C153" s="20"/>
      <c r="D153" s="1" t="str">
        <f>IF(ISBLANK(B153),"",VLOOKUP(B153,#REF!,2,FALSE))</f>
        <v/>
      </c>
      <c r="E153" s="106" t="str">
        <f>IF(ISBLANK(C153),"",VLOOKUP(C153,#REF!,2,FALSE))</f>
        <v/>
      </c>
      <c r="F153" s="21" t="str">
        <f>IFERROR(VLOOKUP(D153,#REF!,3,0),"")</f>
        <v/>
      </c>
      <c r="G153" s="33" t="str">
        <f>IFERROR(VLOOKUP(E153,#REF!,3,0),"")</f>
        <v/>
      </c>
      <c r="H153" s="109" t="str">
        <f t="shared" si="3"/>
        <v/>
      </c>
    </row>
    <row r="154" spans="2:8" x14ac:dyDescent="0.2">
      <c r="B154" s="20"/>
      <c r="C154" s="20"/>
      <c r="D154" s="1" t="str">
        <f>IF(ISBLANK(B154),"",VLOOKUP(B154,#REF!,2,FALSE))</f>
        <v/>
      </c>
      <c r="E154" s="106" t="str">
        <f>IF(ISBLANK(C154),"",VLOOKUP(C154,#REF!,2,FALSE))</f>
        <v/>
      </c>
      <c r="F154" s="21" t="str">
        <f>IFERROR(VLOOKUP(D154,#REF!,3,0),"")</f>
        <v/>
      </c>
      <c r="G154" s="33" t="str">
        <f>IFERROR(VLOOKUP(E154,#REF!,3,0),"")</f>
        <v/>
      </c>
      <c r="H154" s="109" t="str">
        <f t="shared" si="3"/>
        <v/>
      </c>
    </row>
    <row r="155" spans="2:8" x14ac:dyDescent="0.2">
      <c r="B155" s="20"/>
      <c r="C155" s="20"/>
      <c r="D155" s="1" t="str">
        <f>IF(ISBLANK(B155),"",VLOOKUP(B155,#REF!,2,FALSE))</f>
        <v/>
      </c>
      <c r="E155" s="106" t="str">
        <f>IF(ISBLANK(C155),"",VLOOKUP(C155,#REF!,2,FALSE))</f>
        <v/>
      </c>
      <c r="F155" s="21" t="str">
        <f>IFERROR(VLOOKUP(D155,#REF!,3,0),"")</f>
        <v/>
      </c>
      <c r="G155" s="33" t="str">
        <f>IFERROR(VLOOKUP(E155,#REF!,3,0),"")</f>
        <v/>
      </c>
      <c r="H155" s="109" t="str">
        <f t="shared" si="3"/>
        <v/>
      </c>
    </row>
    <row r="156" spans="2:8" x14ac:dyDescent="0.2">
      <c r="B156" s="20"/>
      <c r="C156" s="20"/>
      <c r="D156" s="1" t="str">
        <f>IF(ISBLANK(B156),"",VLOOKUP(B156,#REF!,2,FALSE))</f>
        <v/>
      </c>
      <c r="E156" s="106" t="str">
        <f>IF(ISBLANK(C156),"",VLOOKUP(C156,#REF!,2,FALSE))</f>
        <v/>
      </c>
      <c r="F156" s="21" t="str">
        <f>IFERROR(VLOOKUP(D156,#REF!,3,0),"")</f>
        <v/>
      </c>
      <c r="G156" s="33" t="str">
        <f>IFERROR(VLOOKUP(E156,#REF!,3,0),"")</f>
        <v/>
      </c>
      <c r="H156" s="109" t="str">
        <f t="shared" si="3"/>
        <v/>
      </c>
    </row>
    <row r="157" spans="2:8" x14ac:dyDescent="0.2">
      <c r="B157" s="20"/>
      <c r="C157" s="20"/>
      <c r="D157" s="1" t="str">
        <f>IF(ISBLANK(B157),"",VLOOKUP(B157,#REF!,2,FALSE))</f>
        <v/>
      </c>
      <c r="E157" s="106" t="str">
        <f>IF(ISBLANK(C157),"",VLOOKUP(C157,#REF!,2,FALSE))</f>
        <v/>
      </c>
      <c r="F157" s="21" t="str">
        <f>IFERROR(VLOOKUP(D157,#REF!,3,0),"")</f>
        <v/>
      </c>
      <c r="G157" s="33" t="str">
        <f>IFERROR(VLOOKUP(E157,#REF!,3,0),"")</f>
        <v/>
      </c>
      <c r="H157" s="109" t="str">
        <f t="shared" si="3"/>
        <v/>
      </c>
    </row>
    <row r="158" spans="2:8" x14ac:dyDescent="0.2">
      <c r="B158" s="20"/>
      <c r="C158" s="20"/>
      <c r="D158" s="1" t="str">
        <f>IF(ISBLANK(B158),"",VLOOKUP(B158,#REF!,2,FALSE))</f>
        <v/>
      </c>
      <c r="E158" s="106" t="str">
        <f>IF(ISBLANK(C158),"",VLOOKUP(C158,#REF!,2,FALSE))</f>
        <v/>
      </c>
      <c r="F158" s="21" t="str">
        <f>IFERROR(VLOOKUP(D158,#REF!,3,0),"")</f>
        <v/>
      </c>
      <c r="G158" s="33" t="str">
        <f>IFERROR(VLOOKUP(E158,#REF!,3,0),"")</f>
        <v/>
      </c>
      <c r="H158" s="109" t="str">
        <f t="shared" si="3"/>
        <v/>
      </c>
    </row>
    <row r="159" spans="2:8" x14ac:dyDescent="0.2">
      <c r="B159" s="20"/>
      <c r="C159" s="20"/>
      <c r="D159" s="1" t="str">
        <f>IF(ISBLANK(B159),"",VLOOKUP(B159,#REF!,2,FALSE))</f>
        <v/>
      </c>
      <c r="E159" s="106" t="str">
        <f>IF(ISBLANK(C159),"",VLOOKUP(C159,#REF!,2,FALSE))</f>
        <v/>
      </c>
      <c r="F159" s="21" t="str">
        <f>IFERROR(VLOOKUP(D159,#REF!,3,0),"")</f>
        <v/>
      </c>
      <c r="G159" s="33" t="str">
        <f>IFERROR(VLOOKUP(E159,#REF!,3,0),"")</f>
        <v/>
      </c>
      <c r="H159" s="109" t="str">
        <f t="shared" si="3"/>
        <v/>
      </c>
    </row>
    <row r="160" spans="2:8" x14ac:dyDescent="0.2">
      <c r="B160" s="20"/>
      <c r="C160" s="20"/>
      <c r="D160" s="1" t="str">
        <f>IF(ISBLANK(B160),"",VLOOKUP(B160,#REF!,2,FALSE))</f>
        <v/>
      </c>
      <c r="E160" s="106" t="str">
        <f>IF(ISBLANK(C160),"",VLOOKUP(C160,#REF!,2,FALSE))</f>
        <v/>
      </c>
      <c r="F160" s="21" t="str">
        <f>IFERROR(VLOOKUP(D160,#REF!,3,0),"")</f>
        <v/>
      </c>
      <c r="G160" s="33" t="str">
        <f>IFERROR(VLOOKUP(E160,#REF!,3,0),"")</f>
        <v/>
      </c>
      <c r="H160" s="109" t="str">
        <f t="shared" si="3"/>
        <v/>
      </c>
    </row>
    <row r="161" spans="2:8" x14ac:dyDescent="0.2">
      <c r="B161" s="20"/>
      <c r="C161" s="20"/>
      <c r="D161" s="1" t="str">
        <f>IF(ISBLANK(B161),"",VLOOKUP(B161,#REF!,2,FALSE))</f>
        <v/>
      </c>
      <c r="E161" s="106" t="str">
        <f>IF(ISBLANK(C161),"",VLOOKUP(C161,#REF!,2,FALSE))</f>
        <v/>
      </c>
      <c r="F161" s="21" t="str">
        <f>IFERROR(VLOOKUP(D161,#REF!,3,0),"")</f>
        <v/>
      </c>
      <c r="G161" s="33" t="str">
        <f>IFERROR(VLOOKUP(E161,#REF!,3,0),"")</f>
        <v/>
      </c>
      <c r="H161" s="109" t="str">
        <f t="shared" si="3"/>
        <v/>
      </c>
    </row>
    <row r="162" spans="2:8" x14ac:dyDescent="0.2">
      <c r="B162" s="20"/>
      <c r="C162" s="20"/>
      <c r="D162" s="1" t="str">
        <f>IF(ISBLANK(B162),"",VLOOKUP(B162,#REF!,2,FALSE))</f>
        <v/>
      </c>
      <c r="E162" s="106" t="str">
        <f>IF(ISBLANK(C162),"",VLOOKUP(C162,#REF!,2,FALSE))</f>
        <v/>
      </c>
      <c r="F162" s="21" t="str">
        <f>IFERROR(VLOOKUP(D162,#REF!,3,0),"")</f>
        <v/>
      </c>
      <c r="G162" s="33" t="str">
        <f>IFERROR(VLOOKUP(E162,#REF!,3,0),"")</f>
        <v/>
      </c>
      <c r="H162" s="109" t="str">
        <f t="shared" si="3"/>
        <v/>
      </c>
    </row>
    <row r="163" spans="2:8" x14ac:dyDescent="0.2">
      <c r="B163" s="20"/>
      <c r="C163" s="20"/>
      <c r="D163" s="1" t="str">
        <f>IF(ISBLANK(B163),"",VLOOKUP(B163,#REF!,2,FALSE))</f>
        <v/>
      </c>
      <c r="E163" s="106" t="str">
        <f>IF(ISBLANK(C163),"",VLOOKUP(C163,#REF!,2,FALSE))</f>
        <v/>
      </c>
      <c r="F163" s="21" t="str">
        <f>IFERROR(VLOOKUP(D163,#REF!,3,0),"")</f>
        <v/>
      </c>
      <c r="G163" s="33" t="str">
        <f>IFERROR(VLOOKUP(E163,#REF!,3,0),"")</f>
        <v/>
      </c>
      <c r="H163" s="109" t="str">
        <f t="shared" si="3"/>
        <v/>
      </c>
    </row>
    <row r="164" spans="2:8" x14ac:dyDescent="0.2">
      <c r="B164" s="20"/>
      <c r="C164" s="20"/>
      <c r="D164" s="1" t="str">
        <f>IF(ISBLANK(B164),"",VLOOKUP(B164,#REF!,2,FALSE))</f>
        <v/>
      </c>
      <c r="E164" s="106" t="str">
        <f>IF(ISBLANK(C164),"",VLOOKUP(C164,#REF!,2,FALSE))</f>
        <v/>
      </c>
      <c r="F164" s="21" t="str">
        <f>IFERROR(VLOOKUP(D164,#REF!,3,0),"")</f>
        <v/>
      </c>
      <c r="G164" s="33" t="str">
        <f>IFERROR(VLOOKUP(E164,#REF!,3,0),"")</f>
        <v/>
      </c>
      <c r="H164" s="109" t="str">
        <f t="shared" si="3"/>
        <v/>
      </c>
    </row>
    <row r="165" spans="2:8" x14ac:dyDescent="0.2">
      <c r="B165" s="20"/>
      <c r="C165" s="20"/>
      <c r="D165" s="1" t="str">
        <f>IF(ISBLANK(B165),"",VLOOKUP(B165,#REF!,2,FALSE))</f>
        <v/>
      </c>
      <c r="E165" s="106" t="str">
        <f>IF(ISBLANK(C165),"",VLOOKUP(C165,#REF!,2,FALSE))</f>
        <v/>
      </c>
      <c r="F165" s="21" t="str">
        <f>IFERROR(VLOOKUP(D165,#REF!,3,0),"")</f>
        <v/>
      </c>
      <c r="G165" s="33" t="str">
        <f>IFERROR(VLOOKUP(E165,#REF!,3,0),"")</f>
        <v/>
      </c>
      <c r="H165" s="109" t="str">
        <f t="shared" si="3"/>
        <v/>
      </c>
    </row>
    <row r="166" spans="2:8" x14ac:dyDescent="0.2">
      <c r="B166" s="20"/>
      <c r="C166" s="20"/>
      <c r="D166" s="1" t="str">
        <f>IF(ISBLANK(B166),"",VLOOKUP(B166,#REF!,2,FALSE))</f>
        <v/>
      </c>
      <c r="E166" s="106" t="str">
        <f>IF(ISBLANK(C166),"",VLOOKUP(C166,#REF!,2,FALSE))</f>
        <v/>
      </c>
      <c r="F166" s="21" t="str">
        <f>IFERROR(VLOOKUP(D166,#REF!,3,0),"")</f>
        <v/>
      </c>
      <c r="G166" s="33" t="str">
        <f>IFERROR(VLOOKUP(E166,#REF!,3,0),"")</f>
        <v/>
      </c>
      <c r="H166" s="109" t="str">
        <f t="shared" si="3"/>
        <v/>
      </c>
    </row>
    <row r="167" spans="2:8" x14ac:dyDescent="0.2">
      <c r="B167" s="20"/>
      <c r="C167" s="20"/>
      <c r="D167" s="1" t="str">
        <f>IF(ISBLANK(B167),"",VLOOKUP(B167,#REF!,2,FALSE))</f>
        <v/>
      </c>
      <c r="E167" s="106" t="str">
        <f>IF(ISBLANK(C167),"",VLOOKUP(C167,#REF!,2,FALSE))</f>
        <v/>
      </c>
      <c r="F167" s="21" t="str">
        <f>IFERROR(VLOOKUP(D167,#REF!,3,0),"")</f>
        <v/>
      </c>
      <c r="G167" s="33" t="str">
        <f>IFERROR(VLOOKUP(E167,#REF!,3,0),"")</f>
        <v/>
      </c>
      <c r="H167" s="109" t="str">
        <f t="shared" si="3"/>
        <v/>
      </c>
    </row>
    <row r="168" spans="2:8" x14ac:dyDescent="0.2">
      <c r="B168" s="20"/>
      <c r="C168" s="20"/>
      <c r="D168" s="1" t="str">
        <f>IF(ISBLANK(B168),"",VLOOKUP(B168,#REF!,2,FALSE))</f>
        <v/>
      </c>
      <c r="E168" s="106" t="str">
        <f>IF(ISBLANK(C168),"",VLOOKUP(C168,#REF!,2,FALSE))</f>
        <v/>
      </c>
      <c r="F168" s="21" t="str">
        <f>IFERROR(VLOOKUP(D168,#REF!,3,0),"")</f>
        <v/>
      </c>
      <c r="G168" s="33" t="str">
        <f>IFERROR(VLOOKUP(E168,#REF!,3,0),"")</f>
        <v/>
      </c>
      <c r="H168" s="109" t="str">
        <f t="shared" si="3"/>
        <v/>
      </c>
    </row>
    <row r="169" spans="2:8" x14ac:dyDescent="0.2">
      <c r="B169" s="20"/>
      <c r="C169" s="20"/>
      <c r="D169" s="1" t="str">
        <f>IF(ISBLANK(B169),"",VLOOKUP(B169,#REF!,2,FALSE))</f>
        <v/>
      </c>
      <c r="E169" s="106" t="str">
        <f>IF(ISBLANK(C169),"",VLOOKUP(C169,#REF!,2,FALSE))</f>
        <v/>
      </c>
      <c r="F169" s="21" t="str">
        <f>IFERROR(VLOOKUP(D169,#REF!,3,0),"")</f>
        <v/>
      </c>
      <c r="G169" s="33" t="str">
        <f>IFERROR(VLOOKUP(E169,#REF!,3,0),"")</f>
        <v/>
      </c>
      <c r="H169" s="109" t="str">
        <f t="shared" si="3"/>
        <v/>
      </c>
    </row>
    <row r="170" spans="2:8" x14ac:dyDescent="0.2">
      <c r="B170" s="20"/>
      <c r="C170" s="20"/>
      <c r="D170" s="1" t="str">
        <f>IF(ISBLANK(B170),"",VLOOKUP(B170,#REF!,2,FALSE))</f>
        <v/>
      </c>
      <c r="E170" s="106" t="str">
        <f>IF(ISBLANK(C170),"",VLOOKUP(C170,#REF!,2,FALSE))</f>
        <v/>
      </c>
      <c r="F170" s="21" t="str">
        <f>IFERROR(VLOOKUP(D170,#REF!,3,0),"")</f>
        <v/>
      </c>
      <c r="G170" s="33" t="str">
        <f>IFERROR(VLOOKUP(E170,#REF!,3,0),"")</f>
        <v/>
      </c>
      <c r="H170" s="109" t="str">
        <f t="shared" si="3"/>
        <v/>
      </c>
    </row>
    <row r="171" spans="2:8" x14ac:dyDescent="0.2">
      <c r="B171" s="20"/>
      <c r="C171" s="20"/>
      <c r="D171" s="1" t="str">
        <f>IF(ISBLANK(B171),"",VLOOKUP(B171,#REF!,2,FALSE))</f>
        <v/>
      </c>
      <c r="E171" s="106" t="str">
        <f>IF(ISBLANK(C171),"",VLOOKUP(C171,#REF!,2,FALSE))</f>
        <v/>
      </c>
      <c r="F171" s="21" t="str">
        <f>IFERROR(VLOOKUP(D171,#REF!,3,0),"")</f>
        <v/>
      </c>
      <c r="G171" s="33" t="str">
        <f>IFERROR(VLOOKUP(E171,#REF!,3,0),"")</f>
        <v/>
      </c>
      <c r="H171" s="109" t="str">
        <f t="shared" si="3"/>
        <v/>
      </c>
    </row>
    <row r="172" spans="2:8" x14ac:dyDescent="0.2">
      <c r="B172" s="20"/>
      <c r="C172" s="20"/>
      <c r="D172" s="1" t="str">
        <f>IF(ISBLANK(B172),"",VLOOKUP(B172,#REF!,2,FALSE))</f>
        <v/>
      </c>
      <c r="E172" s="106" t="str">
        <f>IF(ISBLANK(C172),"",VLOOKUP(C172,#REF!,2,FALSE))</f>
        <v/>
      </c>
      <c r="F172" s="21" t="str">
        <f>IFERROR(VLOOKUP(D172,#REF!,3,0),"")</f>
        <v/>
      </c>
      <c r="G172" s="33" t="str">
        <f>IFERROR(VLOOKUP(E172,#REF!,3,0),"")</f>
        <v/>
      </c>
      <c r="H172" s="109" t="str">
        <f t="shared" si="3"/>
        <v/>
      </c>
    </row>
    <row r="173" spans="2:8" x14ac:dyDescent="0.2">
      <c r="B173" s="20"/>
      <c r="C173" s="20"/>
      <c r="D173" s="1" t="str">
        <f>IF(ISBLANK(B173),"",VLOOKUP(B173,#REF!,2,FALSE))</f>
        <v/>
      </c>
      <c r="E173" s="106" t="str">
        <f>IF(ISBLANK(C173),"",VLOOKUP(C173,#REF!,2,FALSE))</f>
        <v/>
      </c>
      <c r="F173" s="21" t="str">
        <f>IFERROR(VLOOKUP(D173,#REF!,3,0),"")</f>
        <v/>
      </c>
      <c r="G173" s="33" t="str">
        <f>IFERROR(VLOOKUP(E173,#REF!,3,0),"")</f>
        <v/>
      </c>
      <c r="H173" s="109" t="str">
        <f t="shared" si="3"/>
        <v/>
      </c>
    </row>
    <row r="174" spans="2:8" x14ac:dyDescent="0.2">
      <c r="B174" s="20"/>
      <c r="C174" s="20"/>
      <c r="D174" s="1" t="str">
        <f>IF(ISBLANK(B174),"",VLOOKUP(B174,#REF!,2,FALSE))</f>
        <v/>
      </c>
      <c r="E174" s="106" t="str">
        <f>IF(ISBLANK(C174),"",VLOOKUP(C174,#REF!,2,FALSE))</f>
        <v/>
      </c>
      <c r="F174" s="21" t="str">
        <f>IFERROR(VLOOKUP(D174,#REF!,3,0),"")</f>
        <v/>
      </c>
      <c r="G174" s="33" t="str">
        <f>IFERROR(VLOOKUP(E174,#REF!,3,0),"")</f>
        <v/>
      </c>
      <c r="H174" s="109" t="str">
        <f t="shared" si="3"/>
        <v/>
      </c>
    </row>
    <row r="175" spans="2:8" x14ac:dyDescent="0.2">
      <c r="B175" s="20"/>
      <c r="C175" s="20"/>
      <c r="D175" s="1" t="str">
        <f>IF(ISBLANK(B175),"",VLOOKUP(B175,#REF!,2,FALSE))</f>
        <v/>
      </c>
      <c r="E175" s="106" t="str">
        <f>IF(ISBLANK(C175),"",VLOOKUP(C175,#REF!,2,FALSE))</f>
        <v/>
      </c>
      <c r="F175" s="21" t="str">
        <f>IFERROR(VLOOKUP(D175,#REF!,3,0),"")</f>
        <v/>
      </c>
      <c r="G175" s="33" t="str">
        <f>IFERROR(VLOOKUP(E175,#REF!,3,0),"")</f>
        <v/>
      </c>
      <c r="H175" s="109" t="str">
        <f t="shared" si="3"/>
        <v/>
      </c>
    </row>
    <row r="176" spans="2:8" x14ac:dyDescent="0.2">
      <c r="B176" s="20"/>
      <c r="C176" s="20"/>
      <c r="D176" s="1" t="str">
        <f>IF(ISBLANK(B176),"",VLOOKUP(B176,#REF!,2,FALSE))</f>
        <v/>
      </c>
      <c r="E176" s="106" t="str">
        <f>IF(ISBLANK(C176),"",VLOOKUP(C176,#REF!,2,FALSE))</f>
        <v/>
      </c>
      <c r="F176" s="21" t="str">
        <f>IFERROR(VLOOKUP(D176,#REF!,3,0),"")</f>
        <v/>
      </c>
      <c r="G176" s="33" t="str">
        <f>IFERROR(VLOOKUP(E176,#REF!,3,0),"")</f>
        <v/>
      </c>
      <c r="H176" s="109" t="str">
        <f t="shared" si="3"/>
        <v/>
      </c>
    </row>
    <row r="177" spans="2:8" x14ac:dyDescent="0.2">
      <c r="B177" s="20"/>
      <c r="C177" s="20"/>
      <c r="D177" s="1" t="str">
        <f>IF(ISBLANK(B177),"",VLOOKUP(B177,#REF!,2,FALSE))</f>
        <v/>
      </c>
      <c r="E177" s="106" t="str">
        <f>IF(ISBLANK(C177),"",VLOOKUP(C177,#REF!,2,FALSE))</f>
        <v/>
      </c>
      <c r="F177" s="21" t="str">
        <f>IFERROR(VLOOKUP(D177,#REF!,3,0),"")</f>
        <v/>
      </c>
      <c r="G177" s="33" t="str">
        <f>IFERROR(VLOOKUP(E177,#REF!,3,0),"")</f>
        <v/>
      </c>
      <c r="H177" s="109" t="str">
        <f t="shared" si="3"/>
        <v/>
      </c>
    </row>
    <row r="178" spans="2:8" x14ac:dyDescent="0.2">
      <c r="B178" s="20"/>
      <c r="C178" s="20"/>
      <c r="D178" s="1" t="str">
        <f>IF(ISBLANK(B178),"",VLOOKUP(B178,#REF!,2,FALSE))</f>
        <v/>
      </c>
      <c r="E178" s="106" t="str">
        <f>IF(ISBLANK(C178),"",VLOOKUP(C178,#REF!,2,FALSE))</f>
        <v/>
      </c>
      <c r="F178" s="21" t="str">
        <f>IFERROR(VLOOKUP(D178,#REF!,3,0),"")</f>
        <v/>
      </c>
      <c r="G178" s="33" t="str">
        <f>IFERROR(VLOOKUP(E178,#REF!,3,0),"")</f>
        <v/>
      </c>
      <c r="H178" s="109" t="str">
        <f t="shared" si="3"/>
        <v/>
      </c>
    </row>
    <row r="179" spans="2:8" x14ac:dyDescent="0.2">
      <c r="B179" s="20"/>
      <c r="C179" s="20"/>
      <c r="D179" s="1" t="str">
        <f>IF(ISBLANK(B179),"",VLOOKUP(B179,#REF!,2,FALSE))</f>
        <v/>
      </c>
      <c r="E179" s="106" t="str">
        <f>IF(ISBLANK(C179),"",VLOOKUP(C179,#REF!,2,FALSE))</f>
        <v/>
      </c>
      <c r="F179" s="21" t="str">
        <f>IFERROR(VLOOKUP(D179,#REF!,3,0),"")</f>
        <v/>
      </c>
      <c r="G179" s="33" t="str">
        <f>IFERROR(VLOOKUP(E179,#REF!,3,0),"")</f>
        <v/>
      </c>
      <c r="H179" s="109" t="str">
        <f t="shared" si="3"/>
        <v/>
      </c>
    </row>
    <row r="180" spans="2:8" x14ac:dyDescent="0.2">
      <c r="B180" s="20"/>
      <c r="C180" s="20"/>
      <c r="D180" s="1" t="str">
        <f>IF(ISBLANK(B180),"",VLOOKUP(B180,#REF!,2,FALSE))</f>
        <v/>
      </c>
      <c r="E180" s="106" t="str">
        <f>IF(ISBLANK(C180),"",VLOOKUP(C180,#REF!,2,FALSE))</f>
        <v/>
      </c>
      <c r="F180" s="21" t="str">
        <f>IFERROR(VLOOKUP(D180,#REF!,3,0),"")</f>
        <v/>
      </c>
      <c r="G180" s="33" t="str">
        <f>IFERROR(VLOOKUP(E180,#REF!,3,0),"")</f>
        <v/>
      </c>
      <c r="H180" s="109" t="str">
        <f t="shared" si="3"/>
        <v/>
      </c>
    </row>
    <row r="181" spans="2:8" x14ac:dyDescent="0.2">
      <c r="B181" s="20"/>
      <c r="C181" s="20"/>
      <c r="D181" s="1" t="str">
        <f>IF(ISBLANK(B181),"",VLOOKUP(B181,#REF!,2,FALSE))</f>
        <v/>
      </c>
      <c r="E181" s="106" t="str">
        <f>IF(ISBLANK(C181),"",VLOOKUP(C181,#REF!,2,FALSE))</f>
        <v/>
      </c>
      <c r="F181" s="21" t="str">
        <f>IFERROR(VLOOKUP(D181,#REF!,3,0),"")</f>
        <v/>
      </c>
      <c r="G181" s="33" t="str">
        <f>IFERROR(VLOOKUP(E181,#REF!,3,0),"")</f>
        <v/>
      </c>
      <c r="H181" s="109" t="str">
        <f t="shared" si="3"/>
        <v/>
      </c>
    </row>
    <row r="182" spans="2:8" x14ac:dyDescent="0.2">
      <c r="B182" s="20"/>
      <c r="C182" s="20"/>
      <c r="D182" s="1" t="str">
        <f>IF(ISBLANK(B182),"",VLOOKUP(B182,#REF!,2,FALSE))</f>
        <v/>
      </c>
      <c r="E182" s="106" t="str">
        <f>IF(ISBLANK(C182),"",VLOOKUP(C182,#REF!,2,FALSE))</f>
        <v/>
      </c>
      <c r="F182" s="21" t="str">
        <f>IFERROR(VLOOKUP(D182,#REF!,3,0),"")</f>
        <v/>
      </c>
      <c r="G182" s="33" t="str">
        <f>IFERROR(VLOOKUP(E182,#REF!,3,0),"")</f>
        <v/>
      </c>
      <c r="H182" s="109" t="str">
        <f t="shared" si="3"/>
        <v/>
      </c>
    </row>
    <row r="183" spans="2:8" x14ac:dyDescent="0.2">
      <c r="B183" s="20"/>
      <c r="C183" s="20"/>
      <c r="D183" s="1" t="str">
        <f>IF(ISBLANK(B183),"",VLOOKUP(B183,#REF!,2,FALSE))</f>
        <v/>
      </c>
      <c r="E183" s="106" t="str">
        <f>IF(ISBLANK(C183),"",VLOOKUP(C183,#REF!,2,FALSE))</f>
        <v/>
      </c>
      <c r="F183" s="21" t="str">
        <f>IFERROR(VLOOKUP(D183,#REF!,3,0),"")</f>
        <v/>
      </c>
      <c r="G183" s="33" t="str">
        <f>IFERROR(VLOOKUP(E183,#REF!,3,0),"")</f>
        <v/>
      </c>
      <c r="H183" s="109" t="str">
        <f t="shared" si="3"/>
        <v/>
      </c>
    </row>
    <row r="184" spans="2:8" x14ac:dyDescent="0.2">
      <c r="B184" s="20"/>
      <c r="C184" s="20"/>
      <c r="D184" s="1" t="str">
        <f>IF(ISBLANK(B184),"",VLOOKUP(B184,#REF!,2,FALSE))</f>
        <v/>
      </c>
      <c r="E184" s="106" t="str">
        <f>IF(ISBLANK(C184),"",VLOOKUP(C184,#REF!,2,FALSE))</f>
        <v/>
      </c>
      <c r="F184" s="21" t="str">
        <f>IFERROR(VLOOKUP(D184,#REF!,3,0),"")</f>
        <v/>
      </c>
      <c r="G184" s="33" t="str">
        <f>IFERROR(VLOOKUP(E184,#REF!,3,0),"")</f>
        <v/>
      </c>
      <c r="H184" s="109" t="str">
        <f t="shared" si="3"/>
        <v/>
      </c>
    </row>
    <row r="185" spans="2:8" x14ac:dyDescent="0.2">
      <c r="B185" s="20"/>
      <c r="C185" s="20"/>
      <c r="D185" s="1" t="str">
        <f>IF(ISBLANK(B185),"",VLOOKUP(B185,#REF!,2,FALSE))</f>
        <v/>
      </c>
      <c r="E185" s="106" t="str">
        <f>IF(ISBLANK(C185),"",VLOOKUP(C185,#REF!,2,FALSE))</f>
        <v/>
      </c>
      <c r="F185" s="21" t="str">
        <f>IFERROR(VLOOKUP(D185,#REF!,3,0),"")</f>
        <v/>
      </c>
      <c r="G185" s="33" t="str">
        <f>IFERROR(VLOOKUP(E185,#REF!,3,0),"")</f>
        <v/>
      </c>
      <c r="H185" s="109" t="str">
        <f t="shared" si="3"/>
        <v/>
      </c>
    </row>
    <row r="186" spans="2:8" x14ac:dyDescent="0.2">
      <c r="B186" s="20"/>
      <c r="C186" s="20"/>
      <c r="D186" s="1" t="str">
        <f>IF(ISBLANK(B186),"",VLOOKUP(B186,#REF!,2,FALSE))</f>
        <v/>
      </c>
      <c r="E186" s="106" t="str">
        <f>IF(ISBLANK(C186),"",VLOOKUP(C186,#REF!,2,FALSE))</f>
        <v/>
      </c>
      <c r="F186" s="21" t="str">
        <f>IFERROR(VLOOKUP(D186,#REF!,3,0),"")</f>
        <v/>
      </c>
      <c r="G186" s="33" t="str">
        <f>IFERROR(VLOOKUP(E186,#REF!,3,0),"")</f>
        <v/>
      </c>
      <c r="H186" s="109" t="str">
        <f t="shared" si="3"/>
        <v/>
      </c>
    </row>
    <row r="187" spans="2:8" x14ac:dyDescent="0.2">
      <c r="B187" s="20"/>
      <c r="C187" s="20"/>
      <c r="D187" s="1" t="str">
        <f>IF(ISBLANK(B187),"",VLOOKUP(B187,#REF!,2,FALSE))</f>
        <v/>
      </c>
      <c r="E187" s="106" t="str">
        <f>IF(ISBLANK(C187),"",VLOOKUP(C187,#REF!,2,FALSE))</f>
        <v/>
      </c>
      <c r="F187" s="21" t="str">
        <f>IFERROR(VLOOKUP(D187,#REF!,3,0),"")</f>
        <v/>
      </c>
      <c r="G187" s="33" t="str">
        <f>IFERROR(VLOOKUP(E187,#REF!,3,0),"")</f>
        <v/>
      </c>
      <c r="H187" s="109" t="str">
        <f t="shared" si="3"/>
        <v/>
      </c>
    </row>
    <row r="188" spans="2:8" x14ac:dyDescent="0.2">
      <c r="B188" s="20"/>
      <c r="C188" s="20"/>
      <c r="D188" s="1" t="str">
        <f>IF(ISBLANK(B188),"",VLOOKUP(B188,#REF!,2,FALSE))</f>
        <v/>
      </c>
      <c r="E188" s="106" t="str">
        <f>IF(ISBLANK(C188),"",VLOOKUP(C188,#REF!,2,FALSE))</f>
        <v/>
      </c>
      <c r="F188" s="21" t="str">
        <f>IFERROR(VLOOKUP(D188,#REF!,3,0),"")</f>
        <v/>
      </c>
      <c r="G188" s="33" t="str">
        <f>IFERROR(VLOOKUP(E188,#REF!,3,0),"")</f>
        <v/>
      </c>
      <c r="H188" s="109" t="str">
        <f t="shared" si="3"/>
        <v/>
      </c>
    </row>
    <row r="189" spans="2:8" x14ac:dyDescent="0.2">
      <c r="B189" s="20"/>
      <c r="C189" s="20"/>
      <c r="D189" s="1" t="str">
        <f>IF(ISBLANK(B189),"",VLOOKUP(B189,#REF!,2,FALSE))</f>
        <v/>
      </c>
      <c r="E189" s="106" t="str">
        <f>IF(ISBLANK(C189),"",VLOOKUP(C189,#REF!,2,FALSE))</f>
        <v/>
      </c>
      <c r="F189" s="21" t="str">
        <f>IFERROR(VLOOKUP(D189,#REF!,3,0),"")</f>
        <v/>
      </c>
      <c r="G189" s="33" t="str">
        <f>IFERROR(VLOOKUP(E189,#REF!,3,0),"")</f>
        <v/>
      </c>
      <c r="H189" s="109" t="str">
        <f t="shared" si="3"/>
        <v/>
      </c>
    </row>
    <row r="190" spans="2:8" x14ac:dyDescent="0.2">
      <c r="B190" s="20"/>
      <c r="C190" s="20"/>
      <c r="D190" s="1" t="str">
        <f>IF(ISBLANK(B190),"",VLOOKUP(B190,#REF!,2,FALSE))</f>
        <v/>
      </c>
      <c r="E190" s="106" t="str">
        <f>IF(ISBLANK(C190),"",VLOOKUP(C190,#REF!,2,FALSE))</f>
        <v/>
      </c>
      <c r="F190" s="21" t="str">
        <f>IFERROR(VLOOKUP(D190,#REF!,3,0),"")</f>
        <v/>
      </c>
      <c r="G190" s="33" t="str">
        <f>IFERROR(VLOOKUP(E190,#REF!,3,0),"")</f>
        <v/>
      </c>
      <c r="H190" s="109" t="str">
        <f t="shared" si="3"/>
        <v/>
      </c>
    </row>
    <row r="191" spans="2:8" x14ac:dyDescent="0.2">
      <c r="B191" s="20"/>
      <c r="C191" s="20"/>
      <c r="D191" s="1" t="str">
        <f>IF(ISBLANK(B191),"",VLOOKUP(B191,#REF!,2,FALSE))</f>
        <v/>
      </c>
      <c r="E191" s="106" t="str">
        <f>IF(ISBLANK(C191),"",VLOOKUP(C191,#REF!,2,FALSE))</f>
        <v/>
      </c>
      <c r="F191" s="21" t="str">
        <f>IFERROR(VLOOKUP(D191,#REF!,3,0),"")</f>
        <v/>
      </c>
      <c r="G191" s="33" t="str">
        <f>IFERROR(VLOOKUP(E191,#REF!,3,0),"")</f>
        <v/>
      </c>
      <c r="H191" s="109" t="str">
        <f t="shared" si="3"/>
        <v/>
      </c>
    </row>
    <row r="192" spans="2:8" x14ac:dyDescent="0.2">
      <c r="B192" s="20"/>
      <c r="C192" s="20"/>
      <c r="D192" s="1" t="str">
        <f>IF(ISBLANK(B192),"",VLOOKUP(B192,#REF!,2,FALSE))</f>
        <v/>
      </c>
      <c r="E192" s="106" t="str">
        <f>IF(ISBLANK(C192),"",VLOOKUP(C192,#REF!,2,FALSE))</f>
        <v/>
      </c>
      <c r="F192" s="21" t="str">
        <f>IFERROR(VLOOKUP(D192,#REF!,3,0),"")</f>
        <v/>
      </c>
      <c r="G192" s="33" t="str">
        <f>IFERROR(VLOOKUP(E192,#REF!,3,0),"")</f>
        <v/>
      </c>
      <c r="H192" s="109" t="str">
        <f t="shared" si="3"/>
        <v/>
      </c>
    </row>
    <row r="193" spans="2:8" x14ac:dyDescent="0.2">
      <c r="B193" s="20"/>
      <c r="C193" s="20"/>
      <c r="D193" s="1" t="str">
        <f>IF(ISBLANK(B193),"",VLOOKUP(B193,#REF!,2,FALSE))</f>
        <v/>
      </c>
      <c r="E193" s="106" t="str">
        <f>IF(ISBLANK(C193),"",VLOOKUP(C193,#REF!,2,FALSE))</f>
        <v/>
      </c>
      <c r="F193" s="21" t="str">
        <f>IFERROR(VLOOKUP(D193,#REF!,3,0),"")</f>
        <v/>
      </c>
      <c r="G193" s="33" t="str">
        <f>IFERROR(VLOOKUP(E193,#REF!,3,0),"")</f>
        <v/>
      </c>
      <c r="H193" s="109" t="str">
        <f t="shared" si="3"/>
        <v/>
      </c>
    </row>
    <row r="194" spans="2:8" x14ac:dyDescent="0.2">
      <c r="B194" s="20"/>
      <c r="C194" s="20"/>
      <c r="D194" s="1" t="str">
        <f>IF(ISBLANK(B194),"",VLOOKUP(B194,#REF!,2,FALSE))</f>
        <v/>
      </c>
      <c r="E194" s="106" t="str">
        <f>IF(ISBLANK(C194),"",VLOOKUP(C194,#REF!,2,FALSE))</f>
        <v/>
      </c>
      <c r="F194" s="21" t="str">
        <f>IFERROR(VLOOKUP(D194,#REF!,3,0),"")</f>
        <v/>
      </c>
      <c r="G194" s="33" t="str">
        <f>IFERROR(VLOOKUP(E194,#REF!,3,0),"")</f>
        <v/>
      </c>
      <c r="H194" s="109" t="str">
        <f t="shared" si="3"/>
        <v/>
      </c>
    </row>
    <row r="195" spans="2:8" x14ac:dyDescent="0.2">
      <c r="B195" s="20"/>
      <c r="C195" s="20"/>
      <c r="D195" s="1" t="str">
        <f>IF(ISBLANK(B195),"",VLOOKUP(B195,#REF!,2,FALSE))</f>
        <v/>
      </c>
      <c r="E195" s="106" t="str">
        <f>IF(ISBLANK(C195),"",VLOOKUP(C195,#REF!,2,FALSE))</f>
        <v/>
      </c>
      <c r="F195" s="21" t="str">
        <f>IFERROR(VLOOKUP(D195,#REF!,3,0),"")</f>
        <v/>
      </c>
      <c r="G195" s="33" t="str">
        <f>IFERROR(VLOOKUP(E195,#REF!,3,0),"")</f>
        <v/>
      </c>
      <c r="H195" s="109" t="str">
        <f t="shared" si="3"/>
        <v/>
      </c>
    </row>
    <row r="196" spans="2:8" x14ac:dyDescent="0.2">
      <c r="B196" s="20"/>
      <c r="C196" s="20"/>
      <c r="D196" s="1" t="str">
        <f>IF(ISBLANK(B196),"",VLOOKUP(B196,#REF!,2,FALSE))</f>
        <v/>
      </c>
      <c r="E196" s="106" t="str">
        <f>IF(ISBLANK(C196),"",VLOOKUP(C196,#REF!,2,FALSE))</f>
        <v/>
      </c>
      <c r="F196" s="21" t="str">
        <f>IFERROR(VLOOKUP(D196,#REF!,3,0),"")</f>
        <v/>
      </c>
      <c r="G196" s="33" t="str">
        <f>IFERROR(VLOOKUP(E196,#REF!,3,0),"")</f>
        <v/>
      </c>
      <c r="H196" s="109" t="str">
        <f t="shared" si="3"/>
        <v/>
      </c>
    </row>
    <row r="197" spans="2:8" x14ac:dyDescent="0.2">
      <c r="B197" s="20"/>
      <c r="C197" s="20"/>
      <c r="D197" s="1" t="str">
        <f>IF(ISBLANK(B197),"",VLOOKUP(B197,#REF!,2,FALSE))</f>
        <v/>
      </c>
      <c r="E197" s="106" t="str">
        <f>IF(ISBLANK(C197),"",VLOOKUP(C197,#REF!,2,FALSE))</f>
        <v/>
      </c>
      <c r="F197" s="21" t="str">
        <f>IFERROR(VLOOKUP(D197,#REF!,3,0),"")</f>
        <v/>
      </c>
      <c r="G197" s="33" t="str">
        <f>IFERROR(VLOOKUP(E197,#REF!,3,0),"")</f>
        <v/>
      </c>
      <c r="H197" s="109" t="str">
        <f t="shared" si="3"/>
        <v/>
      </c>
    </row>
    <row r="198" spans="2:8" x14ac:dyDescent="0.2">
      <c r="B198" s="20"/>
      <c r="C198" s="20"/>
      <c r="D198" s="1" t="str">
        <f>IF(ISBLANK(B198),"",VLOOKUP(B198,#REF!,2,FALSE))</f>
        <v/>
      </c>
      <c r="E198" s="106" t="str">
        <f>IF(ISBLANK(C198),"",VLOOKUP(C198,#REF!,2,FALSE))</f>
        <v/>
      </c>
      <c r="F198" s="21" t="str">
        <f>IFERROR(VLOOKUP(D198,#REF!,3,0),"")</f>
        <v/>
      </c>
      <c r="G198" s="33" t="str">
        <f>IFERROR(VLOOKUP(E198,#REF!,3,0),"")</f>
        <v/>
      </c>
      <c r="H198" s="109" t="str">
        <f t="shared" si="3"/>
        <v/>
      </c>
    </row>
    <row r="199" spans="2:8" x14ac:dyDescent="0.2">
      <c r="B199" s="20"/>
      <c r="C199" s="20"/>
      <c r="D199" s="1" t="str">
        <f>IF(ISBLANK(B199),"",VLOOKUP(B199,#REF!,2,FALSE))</f>
        <v/>
      </c>
      <c r="E199" s="106" t="str">
        <f>IF(ISBLANK(C199),"",VLOOKUP(C199,#REF!,2,FALSE))</f>
        <v/>
      </c>
      <c r="F199" s="21" t="str">
        <f>IFERROR(VLOOKUP(D199,#REF!,3,0),"")</f>
        <v/>
      </c>
      <c r="G199" s="33" t="str">
        <f>IFERROR(VLOOKUP(E199,#REF!,3,0),"")</f>
        <v/>
      </c>
      <c r="H199" s="109" t="str">
        <f t="shared" si="3"/>
        <v/>
      </c>
    </row>
    <row r="200" spans="2:8" x14ac:dyDescent="0.2">
      <c r="B200" s="20"/>
      <c r="C200" s="20"/>
      <c r="D200" s="1" t="str">
        <f>IF(ISBLANK(B200),"",VLOOKUP(B200,#REF!,2,FALSE))</f>
        <v/>
      </c>
      <c r="E200" s="106" t="str">
        <f>IF(ISBLANK(C200),"",VLOOKUP(C200,#REF!,2,FALSE))</f>
        <v/>
      </c>
      <c r="F200" s="21" t="str">
        <f>IFERROR(VLOOKUP(D200,#REF!,3,0),"")</f>
        <v/>
      </c>
      <c r="G200" s="33" t="str">
        <f>IFERROR(VLOOKUP(E200,#REF!,3,0),"")</f>
        <v/>
      </c>
      <c r="H200" s="109" t="str">
        <f t="shared" si="3"/>
        <v/>
      </c>
    </row>
    <row r="201" spans="2:8" x14ac:dyDescent="0.2">
      <c r="B201" s="20"/>
      <c r="C201" s="20"/>
      <c r="D201" s="1" t="str">
        <f>IF(ISBLANK(B201),"",VLOOKUP(B201,#REF!,2,FALSE))</f>
        <v/>
      </c>
      <c r="E201" s="106" t="str">
        <f>IF(ISBLANK(C201),"",VLOOKUP(C201,#REF!,2,FALSE))</f>
        <v/>
      </c>
      <c r="F201" s="21" t="str">
        <f>IFERROR(VLOOKUP(D201,#REF!,3,0),"")</f>
        <v/>
      </c>
      <c r="G201" s="33" t="str">
        <f>IFERROR(VLOOKUP(E201,#REF!,3,0),"")</f>
        <v/>
      </c>
      <c r="H201" s="109" t="str">
        <f t="shared" si="3"/>
        <v/>
      </c>
    </row>
    <row r="202" spans="2:8" x14ac:dyDescent="0.2">
      <c r="B202" s="20"/>
      <c r="C202" s="20"/>
      <c r="D202" s="1" t="str">
        <f>IF(ISBLANK(B202),"",VLOOKUP(B202,#REF!,2,FALSE))</f>
        <v/>
      </c>
      <c r="E202" s="106" t="str">
        <f>IF(ISBLANK(C202),"",VLOOKUP(C202,#REF!,2,FALSE))</f>
        <v/>
      </c>
      <c r="F202" s="21" t="str">
        <f>IFERROR(VLOOKUP(D202,#REF!,3,0),"")</f>
        <v/>
      </c>
      <c r="G202" s="33" t="str">
        <f>IFERROR(VLOOKUP(E202,#REF!,3,0),"")</f>
        <v/>
      </c>
      <c r="H202" s="109" t="str">
        <f t="shared" si="3"/>
        <v/>
      </c>
    </row>
    <row r="203" spans="2:8" x14ac:dyDescent="0.2">
      <c r="B203" s="20"/>
      <c r="C203" s="20"/>
      <c r="D203" s="1" t="str">
        <f>IF(ISBLANK(B203),"",VLOOKUP(B203,#REF!,2,FALSE))</f>
        <v/>
      </c>
      <c r="E203" s="106" t="str">
        <f>IF(ISBLANK(C203),"",VLOOKUP(C203,#REF!,2,FALSE))</f>
        <v/>
      </c>
      <c r="F203" s="21" t="str">
        <f>IFERROR(VLOOKUP(D203,#REF!,3,0),"")</f>
        <v/>
      </c>
      <c r="G203" s="33" t="str">
        <f>IFERROR(VLOOKUP(E203,#REF!,3,0),"")</f>
        <v/>
      </c>
      <c r="H203" s="109" t="str">
        <f t="shared" si="3"/>
        <v/>
      </c>
    </row>
    <row r="204" spans="2:8" x14ac:dyDescent="0.2">
      <c r="B204" s="20"/>
      <c r="C204" s="20"/>
      <c r="D204" s="1" t="str">
        <f>IF(ISBLANK(B204),"",VLOOKUP(B204,#REF!,2,FALSE))</f>
        <v/>
      </c>
      <c r="E204" s="106" t="str">
        <f>IF(ISBLANK(C204),"",VLOOKUP(C204,#REF!,2,FALSE))</f>
        <v/>
      </c>
      <c r="F204" s="21" t="str">
        <f>IFERROR(VLOOKUP(D204,#REF!,3,0),"")</f>
        <v/>
      </c>
      <c r="G204" s="33" t="str">
        <f>IFERROR(VLOOKUP(E204,#REF!,3,0),"")</f>
        <v/>
      </c>
      <c r="H204" s="109" t="str">
        <f t="shared" si="3"/>
        <v/>
      </c>
    </row>
    <row r="205" spans="2:8" x14ac:dyDescent="0.2">
      <c r="B205" s="20"/>
      <c r="C205" s="20"/>
      <c r="D205" s="1" t="str">
        <f>IF(ISBLANK(B205),"",VLOOKUP(B205,#REF!,2,FALSE))</f>
        <v/>
      </c>
      <c r="E205" s="106" t="str">
        <f>IF(ISBLANK(C205),"",VLOOKUP(C205,#REF!,2,FALSE))</f>
        <v/>
      </c>
      <c r="F205" s="21" t="str">
        <f>IFERROR(VLOOKUP(D205,#REF!,3,0),"")</f>
        <v/>
      </c>
      <c r="G205" s="33" t="str">
        <f>IFERROR(VLOOKUP(E205,#REF!,3,0),"")</f>
        <v/>
      </c>
      <c r="H205" s="109" t="str">
        <f t="shared" si="3"/>
        <v/>
      </c>
    </row>
    <row r="206" spans="2:8" x14ac:dyDescent="0.2">
      <c r="D206" s="1" t="str">
        <f>IF(ISBLANK(B206),"",VLOOKUP(B206,#REF!,2,FALSE))</f>
        <v/>
      </c>
      <c r="E206" s="106" t="str">
        <f>IF(ISBLANK(C206),"",VLOOKUP(C206,#REF!,2,FALSE))</f>
        <v/>
      </c>
      <c r="F206" s="21" t="str">
        <f>IFERROR(VLOOKUP(D206,#REF!,3,0),"")</f>
        <v/>
      </c>
      <c r="G206" s="33" t="str">
        <f>IFERROR(VLOOKUP(E206,#REF!,3,0),"")</f>
        <v/>
      </c>
      <c r="H206" s="109" t="str">
        <f t="shared" si="3"/>
        <v/>
      </c>
    </row>
    <row r="207" spans="2:8" x14ac:dyDescent="0.2">
      <c r="D207" s="1" t="str">
        <f>IF(ISBLANK(B207),"",VLOOKUP(B207,#REF!,2,FALSE))</f>
        <v/>
      </c>
      <c r="E207" s="106" t="str">
        <f>IF(ISBLANK(C207),"",VLOOKUP(C207,#REF!,2,FALSE))</f>
        <v/>
      </c>
      <c r="F207" s="21" t="str">
        <f>IFERROR(VLOOKUP(D207,#REF!,3,0),"")</f>
        <v/>
      </c>
      <c r="G207" s="33" t="str">
        <f>IFERROR(VLOOKUP(E207,#REF!,3,0),"")</f>
        <v/>
      </c>
      <c r="H207" s="109" t="str">
        <f t="shared" si="3"/>
        <v/>
      </c>
    </row>
    <row r="208" spans="2:8" x14ac:dyDescent="0.2">
      <c r="D208" s="1" t="str">
        <f>IF(ISBLANK(B208),"",VLOOKUP(B208,#REF!,2,FALSE))</f>
        <v/>
      </c>
      <c r="E208" s="106" t="str">
        <f>IF(ISBLANK(C208),"",VLOOKUP(C208,#REF!,2,FALSE))</f>
        <v/>
      </c>
      <c r="F208" s="21" t="str">
        <f>IFERROR(VLOOKUP(D208,#REF!,3,0),"")</f>
        <v/>
      </c>
      <c r="G208" s="33" t="str">
        <f>IFERROR(VLOOKUP(E208,#REF!,3,0),"")</f>
        <v/>
      </c>
      <c r="H208" s="109" t="str">
        <f t="shared" si="3"/>
        <v/>
      </c>
    </row>
    <row r="209" spans="4:8" x14ac:dyDescent="0.2">
      <c r="D209" s="1" t="str">
        <f>IF(ISBLANK(B209),"",VLOOKUP(B209,#REF!,2,FALSE))</f>
        <v/>
      </c>
      <c r="E209" s="106" t="str">
        <f>IF(ISBLANK(C209),"",VLOOKUP(C209,#REF!,2,FALSE))</f>
        <v/>
      </c>
      <c r="F209" s="21" t="str">
        <f>IFERROR(VLOOKUP(D209,#REF!,3,0),"")</f>
        <v/>
      </c>
      <c r="G209" s="33" t="str">
        <f>IFERROR(VLOOKUP(E209,#REF!,3,0),"")</f>
        <v/>
      </c>
      <c r="H209" s="109" t="str">
        <f t="shared" si="3"/>
        <v/>
      </c>
    </row>
    <row r="210" spans="4:8" x14ac:dyDescent="0.2">
      <c r="D210" s="1" t="str">
        <f>IF(ISBLANK(B210),"",VLOOKUP(B210,#REF!,2,FALSE))</f>
        <v/>
      </c>
      <c r="E210" s="106" t="str">
        <f>IF(ISBLANK(C210),"",VLOOKUP(C210,#REF!,2,FALSE))</f>
        <v/>
      </c>
      <c r="F210" s="21" t="str">
        <f>IFERROR(VLOOKUP(D210,#REF!,3,0),"")</f>
        <v/>
      </c>
      <c r="G210" s="33" t="str">
        <f>IFERROR(VLOOKUP(E210,#REF!,3,0),"")</f>
        <v/>
      </c>
      <c r="H210" s="109" t="str">
        <f t="shared" si="3"/>
        <v/>
      </c>
    </row>
    <row r="211" spans="4:8" x14ac:dyDescent="0.2">
      <c r="D211" s="1" t="str">
        <f>IF(ISBLANK(B211),"",VLOOKUP(B211,#REF!,2,FALSE))</f>
        <v/>
      </c>
      <c r="E211" s="106" t="str">
        <f>IF(ISBLANK(C211),"",VLOOKUP(C211,#REF!,2,FALSE))</f>
        <v/>
      </c>
      <c r="F211" s="21" t="str">
        <f>IFERROR(VLOOKUP(D211,#REF!,3,0),"")</f>
        <v/>
      </c>
      <c r="G211" s="33" t="str">
        <f>IFERROR(VLOOKUP(E211,#REF!,3,0),"")</f>
        <v/>
      </c>
      <c r="H211" s="109" t="str">
        <f t="shared" si="3"/>
        <v/>
      </c>
    </row>
    <row r="212" spans="4:8" x14ac:dyDescent="0.2">
      <c r="D212" s="1" t="str">
        <f>IF(ISBLANK(B212),"",VLOOKUP(B212,#REF!,2,FALSE))</f>
        <v/>
      </c>
      <c r="E212" s="106" t="str">
        <f>IF(ISBLANK(C212),"",VLOOKUP(C212,#REF!,2,FALSE))</f>
        <v/>
      </c>
      <c r="F212" s="21" t="str">
        <f>IFERROR(VLOOKUP(D212,#REF!,3,0),"")</f>
        <v/>
      </c>
      <c r="G212" s="33" t="str">
        <f>IFERROR(VLOOKUP(E212,#REF!,3,0),"")</f>
        <v/>
      </c>
      <c r="H212" s="109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IF(ISBLANK(B213),"",VLOOKUP(B213,#REF!,2,FALSE))</f>
        <v/>
      </c>
      <c r="E213" s="106" t="str">
        <f>IF(ISBLANK(C213),"",VLOOKUP(C213,#REF!,2,FALSE))</f>
        <v/>
      </c>
      <c r="F213" s="21" t="str">
        <f>IFERROR(VLOOKUP(D213,#REF!,3,0),"")</f>
        <v/>
      </c>
      <c r="G213" s="33" t="str">
        <f>IFERROR(VLOOKUP(E213,#REF!,3,0),"")</f>
        <v/>
      </c>
      <c r="H213" s="109" t="str">
        <f t="shared" si="4"/>
        <v/>
      </c>
    </row>
    <row r="214" spans="4:8" x14ac:dyDescent="0.2">
      <c r="D214" s="1" t="str">
        <f>IF(ISBLANK(B214),"",VLOOKUP(B214,#REF!,2,FALSE))</f>
        <v/>
      </c>
      <c r="E214" s="106" t="str">
        <f>IF(ISBLANK(C214),"",VLOOKUP(C214,#REF!,2,FALSE))</f>
        <v/>
      </c>
      <c r="F214" s="21" t="str">
        <f>IFERROR(VLOOKUP(D214,#REF!,3,0),"")</f>
        <v/>
      </c>
      <c r="G214" s="33" t="str">
        <f>IFERROR(VLOOKUP(E214,#REF!,3,0),"")</f>
        <v/>
      </c>
      <c r="H214" s="109" t="str">
        <f t="shared" si="4"/>
        <v/>
      </c>
    </row>
    <row r="215" spans="4:8" x14ac:dyDescent="0.2">
      <c r="D215" s="1" t="str">
        <f>IF(ISBLANK(B215),"",VLOOKUP(B215,#REF!,2,FALSE))</f>
        <v/>
      </c>
      <c r="E215" s="106" t="str">
        <f>IF(ISBLANK(C215),"",VLOOKUP(C215,#REF!,2,FALSE))</f>
        <v/>
      </c>
      <c r="F215" s="21" t="str">
        <f>IFERROR(VLOOKUP(D215,#REF!,3,0),"")</f>
        <v/>
      </c>
      <c r="G215" s="33" t="str">
        <f>IFERROR(VLOOKUP(E215,#REF!,3,0),"")</f>
        <v/>
      </c>
      <c r="H215" s="109" t="str">
        <f t="shared" si="4"/>
        <v/>
      </c>
    </row>
    <row r="216" spans="4:8" x14ac:dyDescent="0.2">
      <c r="D216" s="1" t="str">
        <f>IF(ISBLANK(B216),"",VLOOKUP(B216,#REF!,2,FALSE))</f>
        <v/>
      </c>
      <c r="E216" s="106" t="str">
        <f>IF(ISBLANK(C216),"",VLOOKUP(C216,#REF!,2,FALSE))</f>
        <v/>
      </c>
      <c r="F216" s="21" t="str">
        <f>IFERROR(VLOOKUP(D216,#REF!,3,0),"")</f>
        <v/>
      </c>
      <c r="G216" s="33" t="str">
        <f>IFERROR(VLOOKUP(E216,#REF!,3,0),"")</f>
        <v/>
      </c>
      <c r="H216" s="109" t="str">
        <f t="shared" si="4"/>
        <v/>
      </c>
    </row>
    <row r="217" spans="4:8" x14ac:dyDescent="0.2">
      <c r="D217" s="1" t="str">
        <f>IF(ISBLANK(B217),"",VLOOKUP(B217,#REF!,2,FALSE))</f>
        <v/>
      </c>
      <c r="E217" s="106" t="str">
        <f>IF(ISBLANK(C217),"",VLOOKUP(C217,#REF!,2,FALSE))</f>
        <v/>
      </c>
      <c r="F217" s="21" t="str">
        <f>IFERROR(VLOOKUP(D217,#REF!,3,0),"")</f>
        <v/>
      </c>
      <c r="G217" s="33" t="str">
        <f>IFERROR(VLOOKUP(E217,#REF!,3,0),"")</f>
        <v/>
      </c>
      <c r="H217" s="109" t="str">
        <f t="shared" si="4"/>
        <v/>
      </c>
    </row>
    <row r="218" spans="4:8" x14ac:dyDescent="0.2">
      <c r="D218" s="1" t="str">
        <f>IF(ISBLANK(B218),"",VLOOKUP(B218,#REF!,2,FALSE))</f>
        <v/>
      </c>
      <c r="E218" s="106" t="str">
        <f>IF(ISBLANK(C218),"",VLOOKUP(C218,#REF!,2,FALSE))</f>
        <v/>
      </c>
      <c r="F218" s="21" t="str">
        <f>IFERROR(VLOOKUP(D218,#REF!,3,0),"")</f>
        <v/>
      </c>
      <c r="G218" s="33" t="str">
        <f>IFERROR(VLOOKUP(E218,#REF!,3,0),"")</f>
        <v/>
      </c>
      <c r="H218" s="109" t="str">
        <f t="shared" si="4"/>
        <v/>
      </c>
    </row>
    <row r="219" spans="4:8" x14ac:dyDescent="0.2">
      <c r="D219" s="1" t="str">
        <f>IF(ISBLANK(B219),"",VLOOKUP(B219,#REF!,2,FALSE))</f>
        <v/>
      </c>
      <c r="E219" s="106" t="str">
        <f>IF(ISBLANK(C219),"",VLOOKUP(C219,#REF!,2,FALSE))</f>
        <v/>
      </c>
      <c r="F219" s="21" t="str">
        <f>IFERROR(VLOOKUP(D219,#REF!,3,0),"")</f>
        <v/>
      </c>
      <c r="G219" s="33" t="str">
        <f>IFERROR(VLOOKUP(E219,#REF!,3,0),"")</f>
        <v/>
      </c>
      <c r="H219" s="109" t="str">
        <f t="shared" si="4"/>
        <v/>
      </c>
    </row>
    <row r="220" spans="4:8" x14ac:dyDescent="0.2">
      <c r="D220" s="1" t="str">
        <f>IF(ISBLANK(B220),"",VLOOKUP(B220,#REF!,2,FALSE))</f>
        <v/>
      </c>
      <c r="E220" s="106" t="str">
        <f>IF(ISBLANK(C220),"",VLOOKUP(C220,#REF!,2,FALSE))</f>
        <v/>
      </c>
      <c r="F220" s="21" t="str">
        <f>IFERROR(VLOOKUP(D220,#REF!,3,0),"")</f>
        <v/>
      </c>
      <c r="G220" s="33" t="str">
        <f>IFERROR(VLOOKUP(E220,#REF!,3,0),"")</f>
        <v/>
      </c>
      <c r="H220" s="109" t="str">
        <f t="shared" si="4"/>
        <v/>
      </c>
    </row>
    <row r="221" spans="4:8" x14ac:dyDescent="0.2">
      <c r="D221" s="1" t="str">
        <f>IF(ISBLANK(B221),"",VLOOKUP(B221,#REF!,2,FALSE))</f>
        <v/>
      </c>
      <c r="E221" s="106" t="str">
        <f>IF(ISBLANK(C221),"",VLOOKUP(C221,#REF!,2,FALSE))</f>
        <v/>
      </c>
      <c r="F221" s="21" t="str">
        <f>IFERROR(VLOOKUP(D221,#REF!,3,0),"")</f>
        <v/>
      </c>
      <c r="G221" s="33" t="str">
        <f>IFERROR(VLOOKUP(E221,#REF!,3,0),"")</f>
        <v/>
      </c>
      <c r="H221" s="109" t="str">
        <f t="shared" si="4"/>
        <v/>
      </c>
    </row>
    <row r="222" spans="4:8" x14ac:dyDescent="0.2">
      <c r="D222" s="1" t="str">
        <f>IF(ISBLANK(B222),"",VLOOKUP(B222,#REF!,2,FALSE))</f>
        <v/>
      </c>
      <c r="E222" s="106" t="str">
        <f>IF(ISBLANK(C222),"",VLOOKUP(C222,#REF!,2,FALSE))</f>
        <v/>
      </c>
      <c r="F222" s="21" t="str">
        <f>IFERROR(VLOOKUP(D222,#REF!,3,0),"")</f>
        <v/>
      </c>
      <c r="G222" s="33" t="str">
        <f>IFERROR(VLOOKUP(E222,#REF!,3,0),"")</f>
        <v/>
      </c>
      <c r="H222" s="109" t="str">
        <f t="shared" si="4"/>
        <v/>
      </c>
    </row>
    <row r="223" spans="4:8" x14ac:dyDescent="0.2">
      <c r="D223" s="1" t="str">
        <f>IF(ISBLANK(B223),"",VLOOKUP(B223,#REF!,2,FALSE))</f>
        <v/>
      </c>
      <c r="E223" s="106" t="str">
        <f>IF(ISBLANK(C223),"",VLOOKUP(C223,#REF!,2,FALSE))</f>
        <v/>
      </c>
      <c r="F223" s="21" t="str">
        <f>IFERROR(VLOOKUP(D223,#REF!,3,0),"")</f>
        <v/>
      </c>
      <c r="G223" s="33" t="str">
        <f>IFERROR(VLOOKUP(E223,#REF!,3,0),"")</f>
        <v/>
      </c>
      <c r="H223" s="109" t="str">
        <f t="shared" si="4"/>
        <v/>
      </c>
    </row>
    <row r="224" spans="4:8" x14ac:dyDescent="0.2">
      <c r="D224" s="1" t="str">
        <f>IF(ISBLANK(B224),"",VLOOKUP(B224,#REF!,2,FALSE))</f>
        <v/>
      </c>
      <c r="E224" s="106" t="str">
        <f>IF(ISBLANK(C224),"",VLOOKUP(C224,#REF!,2,FALSE))</f>
        <v/>
      </c>
      <c r="F224" s="21" t="str">
        <f>IFERROR(VLOOKUP(D224,#REF!,3,0),"")</f>
        <v/>
      </c>
      <c r="G224" s="33" t="str">
        <f>IFERROR(VLOOKUP(E224,#REF!,3,0),"")</f>
        <v/>
      </c>
      <c r="H224" s="109" t="str">
        <f t="shared" si="4"/>
        <v/>
      </c>
    </row>
    <row r="225" spans="4:8" x14ac:dyDescent="0.2">
      <c r="D225" s="1" t="str">
        <f>IF(ISBLANK(B225),"",VLOOKUP(B225,#REF!,2,FALSE))</f>
        <v/>
      </c>
      <c r="E225" s="106" t="str">
        <f>IF(ISBLANK(C225),"",VLOOKUP(C225,#REF!,2,FALSE))</f>
        <v/>
      </c>
      <c r="F225" s="21" t="str">
        <f>IFERROR(VLOOKUP(D225,#REF!,3,0),"")</f>
        <v/>
      </c>
      <c r="G225" s="33" t="str">
        <f>IFERROR(VLOOKUP(E225,#REF!,3,0),"")</f>
        <v/>
      </c>
      <c r="H225" s="109" t="str">
        <f t="shared" si="4"/>
        <v/>
      </c>
    </row>
    <row r="226" spans="4:8" x14ac:dyDescent="0.2">
      <c r="D226" s="1" t="str">
        <f>IF(ISBLANK(B226),"",VLOOKUP(B226,#REF!,2,FALSE))</f>
        <v/>
      </c>
      <c r="E226" s="106" t="str">
        <f>IF(ISBLANK(C226),"",VLOOKUP(C226,#REF!,2,FALSE))</f>
        <v/>
      </c>
      <c r="F226" s="21" t="str">
        <f>IFERROR(VLOOKUP(D226,#REF!,3,0),"")</f>
        <v/>
      </c>
      <c r="G226" s="33" t="str">
        <f>IFERROR(VLOOKUP(E226,#REF!,3,0),"")</f>
        <v/>
      </c>
      <c r="H226" s="109" t="str">
        <f t="shared" si="4"/>
        <v/>
      </c>
    </row>
    <row r="227" spans="4:8" x14ac:dyDescent="0.2">
      <c r="D227" s="1" t="str">
        <f>IF(ISBLANK(B227),"",VLOOKUP(B227,#REF!,2,FALSE))</f>
        <v/>
      </c>
      <c r="E227" s="106" t="str">
        <f>IF(ISBLANK(C227),"",VLOOKUP(C227,#REF!,2,FALSE))</f>
        <v/>
      </c>
      <c r="F227" s="21" t="str">
        <f>IFERROR(VLOOKUP(D227,#REF!,3,0),"")</f>
        <v/>
      </c>
      <c r="G227" s="33" t="str">
        <f>IFERROR(VLOOKUP(E227,#REF!,3,0),"")</f>
        <v/>
      </c>
      <c r="H227" s="109" t="str">
        <f t="shared" si="4"/>
        <v/>
      </c>
    </row>
    <row r="228" spans="4:8" x14ac:dyDescent="0.2">
      <c r="D228" s="1" t="str">
        <f>IF(ISBLANK(B228),"",VLOOKUP(B228,#REF!,2,FALSE))</f>
        <v/>
      </c>
      <c r="E228" s="106" t="str">
        <f>IF(ISBLANK(C228),"",VLOOKUP(C228,#REF!,2,FALSE))</f>
        <v/>
      </c>
      <c r="F228" s="21" t="str">
        <f>IFERROR(VLOOKUP(D228,#REF!,3,0),"")</f>
        <v/>
      </c>
      <c r="G228" s="33" t="str">
        <f>IFERROR(VLOOKUP(E228,#REF!,3,0),"")</f>
        <v/>
      </c>
      <c r="H228" s="109" t="str">
        <f t="shared" si="4"/>
        <v/>
      </c>
    </row>
    <row r="229" spans="4:8" x14ac:dyDescent="0.2">
      <c r="D229" s="1" t="str">
        <f>IF(ISBLANK(B229),"",VLOOKUP(B229,#REF!,2,FALSE))</f>
        <v/>
      </c>
      <c r="E229" s="106" t="str">
        <f>IF(ISBLANK(C229),"",VLOOKUP(C229,#REF!,2,FALSE))</f>
        <v/>
      </c>
      <c r="F229" s="21" t="str">
        <f>IFERROR(VLOOKUP(D229,#REF!,3,0),"")</f>
        <v/>
      </c>
      <c r="G229" s="33" t="str">
        <f>IFERROR(VLOOKUP(E229,#REF!,3,0),"")</f>
        <v/>
      </c>
      <c r="H229" s="109" t="str">
        <f t="shared" si="4"/>
        <v/>
      </c>
    </row>
    <row r="230" spans="4:8" x14ac:dyDescent="0.2">
      <c r="D230" s="1" t="str">
        <f>IF(ISBLANK(B230),"",VLOOKUP(B230,#REF!,2,FALSE))</f>
        <v/>
      </c>
      <c r="E230" s="106" t="str">
        <f>IF(ISBLANK(C230),"",VLOOKUP(C230,#REF!,2,FALSE))</f>
        <v/>
      </c>
      <c r="F230" s="21" t="str">
        <f>IFERROR(VLOOKUP(D230,#REF!,3,0),"")</f>
        <v/>
      </c>
      <c r="G230" s="33" t="str">
        <f>IFERROR(VLOOKUP(E230,#REF!,3,0),"")</f>
        <v/>
      </c>
      <c r="H230" s="109" t="str">
        <f t="shared" si="4"/>
        <v/>
      </c>
    </row>
    <row r="231" spans="4:8" x14ac:dyDescent="0.2">
      <c r="D231" s="1" t="str">
        <f>IF(ISBLANK(B231),"",VLOOKUP(B231,#REF!,2,FALSE))</f>
        <v/>
      </c>
      <c r="E231" s="106" t="str">
        <f>IF(ISBLANK(C231),"",VLOOKUP(C231,#REF!,2,FALSE))</f>
        <v/>
      </c>
      <c r="F231" s="21" t="str">
        <f>IFERROR(VLOOKUP(D231,#REF!,3,0),"")</f>
        <v/>
      </c>
      <c r="G231" s="33" t="str">
        <f>IFERROR(VLOOKUP(E231,#REF!,3,0),"")</f>
        <v/>
      </c>
      <c r="H231" s="109" t="str">
        <f t="shared" si="4"/>
        <v/>
      </c>
    </row>
    <row r="232" spans="4:8" x14ac:dyDescent="0.2">
      <c r="D232" s="1" t="str">
        <f>IF(ISBLANK(B232),"",VLOOKUP(B232,#REF!,2,FALSE))</f>
        <v/>
      </c>
      <c r="E232" s="106" t="str">
        <f>IF(ISBLANK(C232),"",VLOOKUP(C232,#REF!,2,FALSE))</f>
        <v/>
      </c>
      <c r="F232" s="21" t="str">
        <f>IFERROR(VLOOKUP(D232,#REF!,3,0),"")</f>
        <v/>
      </c>
      <c r="G232" s="33" t="str">
        <f>IFERROR(VLOOKUP(E232,#REF!,3,0),"")</f>
        <v/>
      </c>
      <c r="H232" s="109" t="str">
        <f t="shared" si="4"/>
        <v/>
      </c>
    </row>
    <row r="233" spans="4:8" x14ac:dyDescent="0.2">
      <c r="D233" s="1" t="str">
        <f>IF(ISBLANK(B233),"",VLOOKUP(B233,#REF!,2,FALSE))</f>
        <v/>
      </c>
      <c r="E233" s="106" t="str">
        <f>IF(ISBLANK(C233),"",VLOOKUP(C233,#REF!,2,FALSE))</f>
        <v/>
      </c>
      <c r="F233" s="21" t="str">
        <f>IFERROR(VLOOKUP(D233,#REF!,3,0),"")</f>
        <v/>
      </c>
      <c r="G233" s="33" t="str">
        <f>IFERROR(VLOOKUP(E233,#REF!,3,0),"")</f>
        <v/>
      </c>
      <c r="H233" s="109" t="str">
        <f t="shared" si="4"/>
        <v/>
      </c>
    </row>
    <row r="234" spans="4:8" x14ac:dyDescent="0.2">
      <c r="D234" s="1" t="str">
        <f>IF(ISBLANK(B234),"",VLOOKUP(B234,#REF!,2,FALSE))</f>
        <v/>
      </c>
      <c r="E234" s="106" t="str">
        <f>IF(ISBLANK(C234),"",VLOOKUP(C234,#REF!,2,FALSE))</f>
        <v/>
      </c>
      <c r="F234" s="21" t="str">
        <f>IFERROR(VLOOKUP(D234,#REF!,3,0),"")</f>
        <v/>
      </c>
      <c r="G234" s="33" t="str">
        <f>IFERROR(VLOOKUP(E234,#REF!,3,0),"")</f>
        <v/>
      </c>
      <c r="H234" s="109" t="str">
        <f t="shared" si="4"/>
        <v/>
      </c>
    </row>
    <row r="235" spans="4:8" x14ac:dyDescent="0.2">
      <c r="D235" s="1" t="str">
        <f>IF(ISBLANK(B235),"",VLOOKUP(B235,#REF!,2,FALSE))</f>
        <v/>
      </c>
      <c r="E235" s="106" t="str">
        <f>IF(ISBLANK(C235),"",VLOOKUP(C235,#REF!,2,FALSE))</f>
        <v/>
      </c>
      <c r="F235" s="21" t="str">
        <f>IFERROR(VLOOKUP(D235,#REF!,3,0),"")</f>
        <v/>
      </c>
      <c r="G235" s="33" t="str">
        <f>IFERROR(VLOOKUP(E235,#REF!,3,0),"")</f>
        <v/>
      </c>
      <c r="H235" s="109" t="str">
        <f t="shared" si="4"/>
        <v/>
      </c>
    </row>
    <row r="236" spans="4:8" x14ac:dyDescent="0.2">
      <c r="D236" s="1" t="str">
        <f>IF(ISBLANK(B236),"",VLOOKUP(B236,#REF!,2,FALSE))</f>
        <v/>
      </c>
      <c r="E236" s="106" t="str">
        <f>IF(ISBLANK(C236),"",VLOOKUP(C236,#REF!,2,FALSE))</f>
        <v/>
      </c>
      <c r="F236" s="21" t="str">
        <f>IFERROR(VLOOKUP(D236,#REF!,3,0),"")</f>
        <v/>
      </c>
      <c r="G236" s="33" t="str">
        <f>IFERROR(VLOOKUP(E236,#REF!,3,0),"")</f>
        <v/>
      </c>
      <c r="H236" s="109" t="str">
        <f t="shared" si="4"/>
        <v/>
      </c>
    </row>
    <row r="237" spans="4:8" x14ac:dyDescent="0.2">
      <c r="D237" s="1" t="str">
        <f>IF(ISBLANK(B237),"",VLOOKUP(B237,#REF!,2,FALSE))</f>
        <v/>
      </c>
      <c r="E237" s="106" t="str">
        <f>IF(ISBLANK(C237),"",VLOOKUP(C237,#REF!,2,FALSE))</f>
        <v/>
      </c>
      <c r="F237" s="21" t="str">
        <f>IFERROR(VLOOKUP(D237,#REF!,3,0),"")</f>
        <v/>
      </c>
      <c r="G237" s="33" t="str">
        <f>IFERROR(VLOOKUP(E237,#REF!,3,0),"")</f>
        <v/>
      </c>
      <c r="H237" s="109" t="str">
        <f t="shared" si="4"/>
        <v/>
      </c>
    </row>
    <row r="238" spans="4:8" x14ac:dyDescent="0.2">
      <c r="D238" s="1" t="str">
        <f>IF(ISBLANK(B238),"",VLOOKUP(B238,#REF!,2,FALSE))</f>
        <v/>
      </c>
      <c r="E238" s="106" t="str">
        <f>IF(ISBLANK(C238),"",VLOOKUP(C238,#REF!,2,FALSE))</f>
        <v/>
      </c>
      <c r="F238" s="21" t="str">
        <f>IFERROR(VLOOKUP(D238,#REF!,3,0),"")</f>
        <v/>
      </c>
      <c r="G238" s="33" t="str">
        <f>IFERROR(VLOOKUP(E238,#REF!,3,0),"")</f>
        <v/>
      </c>
      <c r="H238" s="109" t="str">
        <f t="shared" si="4"/>
        <v/>
      </c>
    </row>
    <row r="239" spans="4:8" x14ac:dyDescent="0.2">
      <c r="D239" s="1" t="str">
        <f>IF(ISBLANK(B239),"",VLOOKUP(B239,#REF!,2,FALSE))</f>
        <v/>
      </c>
      <c r="E239" s="106" t="str">
        <f>IF(ISBLANK(C239),"",VLOOKUP(C239,#REF!,2,FALSE))</f>
        <v/>
      </c>
      <c r="F239" s="21" t="str">
        <f>IFERROR(VLOOKUP(D239,#REF!,3,0),"")</f>
        <v/>
      </c>
      <c r="G239" s="33" t="str">
        <f>IFERROR(VLOOKUP(E239,#REF!,3,0),"")</f>
        <v/>
      </c>
      <c r="H239" s="109" t="str">
        <f t="shared" si="4"/>
        <v/>
      </c>
    </row>
    <row r="240" spans="4:8" x14ac:dyDescent="0.2">
      <c r="D240" s="1" t="str">
        <f>IF(ISBLANK(B240),"",VLOOKUP(B240,#REF!,2,FALSE))</f>
        <v/>
      </c>
      <c r="E240" s="106" t="str">
        <f>IF(ISBLANK(C240),"",VLOOKUP(C240,#REF!,2,FALSE))</f>
        <v/>
      </c>
      <c r="F240" s="21" t="str">
        <f>IFERROR(VLOOKUP(D240,#REF!,3,0),"")</f>
        <v/>
      </c>
      <c r="G240" s="33" t="str">
        <f>IFERROR(VLOOKUP(E240,#REF!,3,0),"")</f>
        <v/>
      </c>
      <c r="H240" s="109" t="str">
        <f t="shared" si="4"/>
        <v/>
      </c>
    </row>
    <row r="241" spans="4:8" x14ac:dyDescent="0.2">
      <c r="D241" s="1" t="str">
        <f>IF(ISBLANK(B241),"",VLOOKUP(B241,#REF!,2,FALSE))</f>
        <v/>
      </c>
      <c r="E241" s="106" t="str">
        <f>IF(ISBLANK(C241),"",VLOOKUP(C241,#REF!,2,FALSE))</f>
        <v/>
      </c>
      <c r="F241" s="21" t="str">
        <f>IFERROR(VLOOKUP(D241,#REF!,3,0),"")</f>
        <v/>
      </c>
      <c r="G241" s="33" t="str">
        <f>IFERROR(VLOOKUP(E241,#REF!,3,0),"")</f>
        <v/>
      </c>
      <c r="H241" s="109" t="str">
        <f t="shared" si="4"/>
        <v/>
      </c>
    </row>
    <row r="242" spans="4:8" x14ac:dyDescent="0.2">
      <c r="D242" s="1" t="str">
        <f>IF(ISBLANK(B242),"",VLOOKUP(B242,#REF!,2,FALSE))</f>
        <v/>
      </c>
      <c r="E242" s="106" t="str">
        <f>IF(ISBLANK(C242),"",VLOOKUP(C242,#REF!,2,FALSE))</f>
        <v/>
      </c>
      <c r="F242" s="21" t="str">
        <f>IFERROR(VLOOKUP(D242,#REF!,3,0),"")</f>
        <v/>
      </c>
      <c r="G242" s="33" t="str">
        <f>IFERROR(VLOOKUP(E242,#REF!,3,0),"")</f>
        <v/>
      </c>
      <c r="H242" s="109" t="str">
        <f t="shared" si="4"/>
        <v/>
      </c>
    </row>
    <row r="243" spans="4:8" x14ac:dyDescent="0.2">
      <c r="D243" s="1" t="str">
        <f>IF(ISBLANK(B243),"",VLOOKUP(B243,#REF!,2,FALSE))</f>
        <v/>
      </c>
      <c r="E243" s="106" t="str">
        <f>IF(ISBLANK(C243),"",VLOOKUP(C243,#REF!,2,FALSE))</f>
        <v/>
      </c>
      <c r="F243" s="21" t="str">
        <f>IFERROR(VLOOKUP(D243,#REF!,3,0),"")</f>
        <v/>
      </c>
      <c r="G243" s="33" t="str">
        <f>IFERROR(VLOOKUP(E243,#REF!,3,0),"")</f>
        <v/>
      </c>
      <c r="H243" s="109" t="str">
        <f t="shared" si="4"/>
        <v/>
      </c>
    </row>
    <row r="244" spans="4:8" x14ac:dyDescent="0.2">
      <c r="D244" s="1" t="str">
        <f>IF(ISBLANK(B244),"",VLOOKUP(B244,#REF!,2,FALSE))</f>
        <v/>
      </c>
      <c r="E244" s="106" t="str">
        <f>IF(ISBLANK(C244),"",VLOOKUP(C244,#REF!,2,FALSE))</f>
        <v/>
      </c>
      <c r="F244" s="21" t="str">
        <f>IFERROR(VLOOKUP(D244,#REF!,3,0),"")</f>
        <v/>
      </c>
      <c r="G244" s="33" t="str">
        <f>IFERROR(VLOOKUP(E244,#REF!,3,0),"")</f>
        <v/>
      </c>
      <c r="H244" s="109" t="str">
        <f t="shared" si="4"/>
        <v/>
      </c>
    </row>
    <row r="245" spans="4:8" x14ac:dyDescent="0.2">
      <c r="D245" s="1" t="str">
        <f>IF(ISBLANK(B245),"",VLOOKUP(B245,#REF!,2,FALSE))</f>
        <v/>
      </c>
      <c r="E245" s="106" t="str">
        <f>IF(ISBLANK(C245),"",VLOOKUP(C245,#REF!,2,FALSE))</f>
        <v/>
      </c>
      <c r="F245" s="21" t="str">
        <f>IFERROR(VLOOKUP(D245,#REF!,3,0),"")</f>
        <v/>
      </c>
      <c r="G245" s="33" t="str">
        <f>IFERROR(VLOOKUP(E245,#REF!,3,0),"")</f>
        <v/>
      </c>
      <c r="H245" s="109" t="str">
        <f t="shared" si="4"/>
        <v/>
      </c>
    </row>
  </sheetData>
  <mergeCells count="1">
    <mergeCell ref="B1:E1"/>
  </mergeCells>
  <conditionalFormatting sqref="B1:B83 B206:B1048576">
    <cfRule type="duplicateValues" dxfId="148" priority="23"/>
    <cfRule type="duplicateValues" dxfId="147" priority="27"/>
    <cfRule type="duplicateValues" dxfId="146" priority="29"/>
  </conditionalFormatting>
  <conditionalFormatting sqref="B1:B112 B114:B1048576">
    <cfRule type="duplicateValues" dxfId="145" priority="13"/>
  </conditionalFormatting>
  <conditionalFormatting sqref="B1:B1048576">
    <cfRule type="duplicateValues" dxfId="144" priority="1"/>
  </conditionalFormatting>
  <conditionalFormatting sqref="B84:B112 B114:B205">
    <cfRule type="duplicateValues" dxfId="143" priority="15"/>
    <cfRule type="duplicateValues" dxfId="142" priority="17"/>
    <cfRule type="duplicateValues" dxfId="141" priority="19"/>
  </conditionalFormatting>
  <conditionalFormatting sqref="B113">
    <cfRule type="duplicateValues" dxfId="140" priority="3"/>
    <cfRule type="duplicateValues" dxfId="139" priority="5"/>
    <cfRule type="duplicateValues" dxfId="138" priority="7"/>
    <cfRule type="duplicateValues" dxfId="137" priority="9"/>
  </conditionalFormatting>
  <conditionalFormatting sqref="C1:C83 C206:C1048576">
    <cfRule type="duplicateValues" dxfId="136" priority="22"/>
    <cfRule type="duplicateValues" dxfId="135" priority="26"/>
    <cfRule type="duplicateValues" dxfId="134" priority="28"/>
  </conditionalFormatting>
  <conditionalFormatting sqref="C1:C112 C114:C1048576">
    <cfRule type="duplicateValues" dxfId="133" priority="12"/>
  </conditionalFormatting>
  <conditionalFormatting sqref="C84:C112 C114:C205">
    <cfRule type="duplicateValues" dxfId="132" priority="14"/>
    <cfRule type="duplicateValues" dxfId="131" priority="16"/>
    <cfRule type="duplicateValues" dxfId="130" priority="18"/>
  </conditionalFormatting>
  <conditionalFormatting sqref="C113">
    <cfRule type="duplicateValues" dxfId="129" priority="2"/>
    <cfRule type="duplicateValues" dxfId="128" priority="4"/>
    <cfRule type="duplicateValues" dxfId="127" priority="6"/>
    <cfRule type="duplicateValues" dxfId="126" priority="8"/>
  </conditionalFormatting>
  <conditionalFormatting sqref="D3:D26 D28 D30:D83 D206:D245">
    <cfRule type="duplicateValues" dxfId="125" priority="32"/>
  </conditionalFormatting>
  <conditionalFormatting sqref="D27">
    <cfRule type="duplicateValues" dxfId="124" priority="24"/>
  </conditionalFormatting>
  <conditionalFormatting sqref="D29">
    <cfRule type="duplicateValues" dxfId="123" priority="30"/>
  </conditionalFormatting>
  <conditionalFormatting sqref="D84:D112 D114:D205">
    <cfRule type="duplicateValues" dxfId="122" priority="20"/>
  </conditionalFormatting>
  <conditionalFormatting sqref="D113">
    <cfRule type="duplicateValues" dxfId="121" priority="10"/>
  </conditionalFormatting>
  <conditionalFormatting sqref="E27">
    <cfRule type="duplicateValues" dxfId="120" priority="25"/>
  </conditionalFormatting>
  <conditionalFormatting sqref="E28 E3:E26 E30:E83 E206:E245">
    <cfRule type="duplicateValues" dxfId="119" priority="33"/>
  </conditionalFormatting>
  <conditionalFormatting sqref="E29">
    <cfRule type="duplicateValues" dxfId="118" priority="31"/>
  </conditionalFormatting>
  <conditionalFormatting sqref="E84:E112 E114:E205">
    <cfRule type="duplicateValues" dxfId="117" priority="21"/>
  </conditionalFormatting>
  <conditionalFormatting sqref="E113">
    <cfRule type="duplicateValues" dxfId="116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26" bestFit="1" customWidth="1"/>
    <col min="2" max="2" width="31.5703125" style="40" bestFit="1" customWidth="1"/>
    <col min="3" max="3" width="3.28515625" style="89" bestFit="1" customWidth="1"/>
    <col min="4" max="4" width="3.5703125" style="96" bestFit="1" customWidth="1"/>
    <col min="5" max="5" width="26.5703125" style="38" bestFit="1" customWidth="1"/>
    <col min="6" max="6" width="4.7109375" style="40" bestFit="1" customWidth="1"/>
    <col min="7" max="7" width="8.42578125" style="40" bestFit="1" customWidth="1"/>
    <col min="8" max="8" width="23.42578125" style="40" bestFit="1" customWidth="1"/>
    <col min="9" max="9" width="4.140625" style="40" customWidth="1"/>
    <col min="10" max="10" width="4.42578125" style="40" customWidth="1"/>
    <col min="11" max="11" width="2.7109375" style="40" bestFit="1" customWidth="1"/>
    <col min="12" max="12" width="13.7109375" style="40" bestFit="1" customWidth="1"/>
    <col min="13" max="14" width="9.140625" style="40"/>
    <col min="15" max="15" width="6.5703125" style="129" bestFit="1" customWidth="1"/>
    <col min="16" max="16" width="26.28515625" style="129" bestFit="1" customWidth="1"/>
    <col min="17" max="17" width="8.85546875" style="129" bestFit="1" customWidth="1"/>
    <col min="18" max="18" width="1.85546875" style="129" customWidth="1"/>
    <col min="19" max="19" width="7.140625" style="130" bestFit="1" customWidth="1"/>
    <col min="20" max="20" width="24.42578125" style="130" customWidth="1"/>
    <col min="21" max="21" width="11.42578125" style="130" bestFit="1" customWidth="1"/>
    <col min="22" max="16384" width="9.140625" style="40"/>
  </cols>
  <sheetData>
    <row r="1" spans="1:21" s="53" customFormat="1" ht="21.75" customHeight="1" x14ac:dyDescent="0.25">
      <c r="A1" s="85"/>
      <c r="B1" s="53" t="str">
        <f>CONCATENATE(E1," ","(",F1,")")</f>
        <v>ERKEK TAKIM ADI (İLİ)</v>
      </c>
      <c r="C1" s="85"/>
      <c r="D1" s="86"/>
      <c r="E1" s="111" t="s">
        <v>206</v>
      </c>
      <c r="F1" s="112" t="s">
        <v>188</v>
      </c>
      <c r="G1" s="112" t="s">
        <v>188</v>
      </c>
      <c r="H1" s="112" t="s">
        <v>189</v>
      </c>
      <c r="I1" s="87" t="s">
        <v>190</v>
      </c>
      <c r="J1" s="87" t="s">
        <v>191</v>
      </c>
      <c r="K1" s="88"/>
      <c r="L1" s="88" t="s">
        <v>192</v>
      </c>
      <c r="M1" s="54"/>
      <c r="N1" s="54"/>
      <c r="O1" s="270" t="s">
        <v>201</v>
      </c>
      <c r="P1" s="270"/>
      <c r="Q1" s="270"/>
      <c r="R1" s="270"/>
      <c r="S1" s="270"/>
      <c r="T1" s="270"/>
      <c r="U1" s="270"/>
    </row>
    <row r="2" spans="1:21" ht="15" x14ac:dyDescent="0.25">
      <c r="A2" s="89">
        <v>1</v>
      </c>
      <c r="B2" s="40" t="str">
        <f>CONCATENATE(E2," ","(",F2,")")</f>
        <v>ÇORUM BLD. GENÇLİK VE SPOR (A) (ÇRM)</v>
      </c>
      <c r="C2" s="89">
        <v>1</v>
      </c>
      <c r="D2" s="123">
        <v>1</v>
      </c>
      <c r="E2" s="113" t="s">
        <v>76</v>
      </c>
      <c r="F2" s="113" t="s">
        <v>103</v>
      </c>
      <c r="G2" s="113" t="s">
        <v>30</v>
      </c>
      <c r="H2" s="113" t="s">
        <v>142</v>
      </c>
      <c r="I2" s="90" t="s">
        <v>6</v>
      </c>
      <c r="J2" s="68" t="s">
        <v>138</v>
      </c>
      <c r="K2" s="114">
        <v>1</v>
      </c>
      <c r="O2" s="271" t="s">
        <v>128</v>
      </c>
      <c r="P2" s="271"/>
      <c r="Q2" s="271"/>
      <c r="R2" s="271"/>
      <c r="S2" s="271"/>
      <c r="T2" s="271"/>
      <c r="U2" s="271"/>
    </row>
    <row r="3" spans="1:21" ht="15" x14ac:dyDescent="0.25">
      <c r="A3" s="89">
        <v>2</v>
      </c>
      <c r="B3" s="40" t="str">
        <f t="shared" ref="B3:B25" si="0">CONCATENATE(E3," ","(",F3,")")</f>
        <v>YALOVA BLD. GENÇLİK SPOR (A) (YLV)</v>
      </c>
      <c r="D3" s="123">
        <v>2</v>
      </c>
      <c r="E3" s="113" t="s">
        <v>93</v>
      </c>
      <c r="F3" s="113" t="s">
        <v>114</v>
      </c>
      <c r="G3" s="113" t="s">
        <v>7</v>
      </c>
      <c r="H3" s="113" t="s">
        <v>137</v>
      </c>
      <c r="I3" s="91" t="s">
        <v>8</v>
      </c>
      <c r="J3" s="68" t="s">
        <v>143</v>
      </c>
      <c r="K3" s="114">
        <v>2</v>
      </c>
      <c r="O3" s="271" t="s">
        <v>134</v>
      </c>
      <c r="P3" s="271"/>
      <c r="Q3" s="271"/>
      <c r="R3" s="271"/>
      <c r="S3" s="271"/>
      <c r="T3" s="271"/>
      <c r="U3" s="271"/>
    </row>
    <row r="4" spans="1:21" ht="15" customHeight="1" thickBot="1" x14ac:dyDescent="0.35">
      <c r="A4" s="89">
        <v>3</v>
      </c>
      <c r="B4" s="40" t="str">
        <f t="shared" si="0"/>
        <v>İSTANBUL B.ŞEHİR BLD. (A) (İST)</v>
      </c>
      <c r="D4" s="123">
        <v>3</v>
      </c>
      <c r="E4" s="113" t="s">
        <v>83</v>
      </c>
      <c r="F4" s="113" t="s">
        <v>71</v>
      </c>
      <c r="G4" s="113" t="s">
        <v>15</v>
      </c>
      <c r="H4" s="113" t="s">
        <v>137</v>
      </c>
      <c r="I4" s="91" t="s">
        <v>10</v>
      </c>
      <c r="J4" s="68" t="s">
        <v>146</v>
      </c>
      <c r="K4" s="114">
        <v>3</v>
      </c>
      <c r="O4" s="272" t="s">
        <v>202</v>
      </c>
      <c r="P4" s="272"/>
      <c r="Q4" s="272"/>
      <c r="R4" s="115"/>
      <c r="S4" s="273" t="s">
        <v>203</v>
      </c>
      <c r="T4" s="273"/>
      <c r="U4" s="273"/>
    </row>
    <row r="5" spans="1:21" thickTop="1" x14ac:dyDescent="0.2">
      <c r="A5" s="89">
        <v>4</v>
      </c>
      <c r="B5" s="40" t="str">
        <f t="shared" si="0"/>
        <v>ÇORUM SPOR İHTİSAS SPOR (ÇRM)</v>
      </c>
      <c r="D5" s="123">
        <v>4</v>
      </c>
      <c r="E5" s="113" t="s">
        <v>78</v>
      </c>
      <c r="F5" s="113" t="s">
        <v>103</v>
      </c>
      <c r="G5" s="113" t="s">
        <v>30</v>
      </c>
      <c r="H5" s="113" t="s">
        <v>142</v>
      </c>
      <c r="I5" s="90" t="s">
        <v>8</v>
      </c>
      <c r="J5" s="68" t="s">
        <v>151</v>
      </c>
      <c r="K5" s="114">
        <v>4</v>
      </c>
      <c r="O5" s="99" t="s">
        <v>204</v>
      </c>
      <c r="P5" s="100" t="s">
        <v>2</v>
      </c>
      <c r="Q5" s="116" t="s">
        <v>188</v>
      </c>
      <c r="R5" s="101"/>
      <c r="S5" s="102" t="s">
        <v>204</v>
      </c>
      <c r="T5" s="103" t="s">
        <v>2</v>
      </c>
      <c r="U5" s="117" t="s">
        <v>188</v>
      </c>
    </row>
    <row r="6" spans="1:21" x14ac:dyDescent="0.2">
      <c r="A6" s="89">
        <v>5</v>
      </c>
      <c r="B6" s="40" t="str">
        <f t="shared" si="0"/>
        <v>MUĞLA B.ŞEHİR BLD. SPOR  (A) (MĞL)</v>
      </c>
      <c r="D6" s="123">
        <v>5</v>
      </c>
      <c r="E6" s="113" t="s">
        <v>194</v>
      </c>
      <c r="F6" s="113" t="s">
        <v>112</v>
      </c>
      <c r="G6" s="113" t="s">
        <v>40</v>
      </c>
      <c r="H6" s="113" t="s">
        <v>157</v>
      </c>
      <c r="I6" s="90" t="s">
        <v>8</v>
      </c>
      <c r="J6" s="68" t="s">
        <v>155</v>
      </c>
      <c r="K6" s="114">
        <v>5</v>
      </c>
      <c r="O6" s="55" t="s">
        <v>6</v>
      </c>
      <c r="P6" s="118" t="s">
        <v>139</v>
      </c>
      <c r="Q6" s="118" t="s">
        <v>30</v>
      </c>
      <c r="R6" s="101"/>
      <c r="S6" s="104" t="s">
        <v>6</v>
      </c>
      <c r="T6" s="119" t="s">
        <v>136</v>
      </c>
      <c r="U6" s="119" t="s">
        <v>49</v>
      </c>
    </row>
    <row r="7" spans="1:21" x14ac:dyDescent="0.2">
      <c r="A7" s="89">
        <v>6</v>
      </c>
      <c r="B7" s="40" t="str">
        <f t="shared" si="0"/>
        <v>ÇORUM BLD. GENÇLİK VE SPOR (B) (ÇRM)</v>
      </c>
      <c r="D7" s="123">
        <v>6</v>
      </c>
      <c r="E7" s="113" t="s">
        <v>77</v>
      </c>
      <c r="F7" s="113" t="s">
        <v>103</v>
      </c>
      <c r="G7" s="113" t="s">
        <v>30</v>
      </c>
      <c r="H7" s="113" t="s">
        <v>142</v>
      </c>
      <c r="I7" s="90" t="s">
        <v>10</v>
      </c>
      <c r="J7" s="68" t="s">
        <v>158</v>
      </c>
      <c r="K7" s="114">
        <v>6</v>
      </c>
      <c r="O7" s="55" t="s">
        <v>8</v>
      </c>
      <c r="P7" s="118" t="s">
        <v>53</v>
      </c>
      <c r="Q7" s="118" t="s">
        <v>15</v>
      </c>
      <c r="R7" s="101"/>
      <c r="S7" s="104" t="s">
        <v>8</v>
      </c>
      <c r="T7" s="119" t="s">
        <v>87</v>
      </c>
      <c r="U7" s="119" t="s">
        <v>28</v>
      </c>
    </row>
    <row r="8" spans="1:21" x14ac:dyDescent="0.2">
      <c r="A8" s="89">
        <v>7</v>
      </c>
      <c r="B8" s="40" t="str">
        <f t="shared" si="0"/>
        <v>KOCASİNAN BLD. SPOR (A) (KYS)</v>
      </c>
      <c r="D8" s="123">
        <v>7</v>
      </c>
      <c r="E8" s="113" t="s">
        <v>87</v>
      </c>
      <c r="F8" s="113" t="s">
        <v>70</v>
      </c>
      <c r="G8" s="113" t="s">
        <v>28</v>
      </c>
      <c r="H8" s="113" t="s">
        <v>140</v>
      </c>
      <c r="I8" s="90" t="s">
        <v>8</v>
      </c>
      <c r="J8" s="68" t="s">
        <v>161</v>
      </c>
      <c r="K8" s="114">
        <v>7</v>
      </c>
      <c r="O8" s="55" t="s">
        <v>9</v>
      </c>
      <c r="P8" s="118" t="s">
        <v>93</v>
      </c>
      <c r="Q8" s="118" t="s">
        <v>7</v>
      </c>
      <c r="R8" s="101"/>
      <c r="S8" s="104" t="s">
        <v>9</v>
      </c>
      <c r="T8" s="119" t="s">
        <v>144</v>
      </c>
      <c r="U8" s="119" t="s">
        <v>30</v>
      </c>
    </row>
    <row r="9" spans="1:21" x14ac:dyDescent="0.2">
      <c r="A9" s="89">
        <v>8</v>
      </c>
      <c r="B9" s="40" t="str">
        <f t="shared" si="0"/>
        <v>ÇUKUROVA ÜNİV. (ADN)</v>
      </c>
      <c r="D9" s="123">
        <v>8</v>
      </c>
      <c r="E9" s="113" t="s">
        <v>64</v>
      </c>
      <c r="F9" s="113" t="s">
        <v>96</v>
      </c>
      <c r="G9" s="113" t="s">
        <v>42</v>
      </c>
      <c r="H9" s="113" t="s">
        <v>154</v>
      </c>
      <c r="I9" s="90" t="s">
        <v>8</v>
      </c>
      <c r="J9" s="68" t="s">
        <v>163</v>
      </c>
      <c r="K9" s="114">
        <v>8</v>
      </c>
      <c r="O9" s="55" t="s">
        <v>10</v>
      </c>
      <c r="P9" s="118" t="s">
        <v>83</v>
      </c>
      <c r="Q9" s="118" t="s">
        <v>15</v>
      </c>
      <c r="R9" s="101"/>
      <c r="S9" s="104" t="s">
        <v>10</v>
      </c>
      <c r="T9" s="119" t="s">
        <v>83</v>
      </c>
      <c r="U9" s="119" t="s">
        <v>15</v>
      </c>
    </row>
    <row r="10" spans="1:21" x14ac:dyDescent="0.2">
      <c r="A10" s="89">
        <v>9</v>
      </c>
      <c r="B10" s="40" t="str">
        <f t="shared" si="0"/>
        <v>ANTALYA B.ŞEHİR BLD. ASAT GSK  (ANT)</v>
      </c>
      <c r="D10" s="123">
        <v>9</v>
      </c>
      <c r="E10" s="120" t="s">
        <v>193</v>
      </c>
      <c r="F10" s="120" t="s">
        <v>98</v>
      </c>
      <c r="G10" s="120" t="s">
        <v>36</v>
      </c>
      <c r="H10" s="120" t="s">
        <v>154</v>
      </c>
      <c r="I10" s="92" t="s">
        <v>6</v>
      </c>
      <c r="J10" s="121"/>
      <c r="K10" s="122">
        <v>9</v>
      </c>
      <c r="O10" s="55" t="s">
        <v>11</v>
      </c>
      <c r="P10" s="118" t="s">
        <v>149</v>
      </c>
      <c r="Q10" s="118" t="s">
        <v>12</v>
      </c>
      <c r="R10" s="101"/>
      <c r="S10" s="104" t="s">
        <v>11</v>
      </c>
      <c r="T10" s="119" t="s">
        <v>148</v>
      </c>
      <c r="U10" s="119" t="s">
        <v>29</v>
      </c>
    </row>
    <row r="11" spans="1:21" x14ac:dyDescent="0.2">
      <c r="A11" s="89">
        <v>10</v>
      </c>
      <c r="B11" s="40" t="str">
        <f t="shared" si="0"/>
        <v>ŞAHİNBEY BELEDİYESİ GSK (GZT)</v>
      </c>
      <c r="D11" s="123">
        <v>10</v>
      </c>
      <c r="E11" s="120" t="s">
        <v>196</v>
      </c>
      <c r="F11" s="120" t="s">
        <v>105</v>
      </c>
      <c r="G11" s="120" t="s">
        <v>38</v>
      </c>
      <c r="H11" s="120" t="s">
        <v>150</v>
      </c>
      <c r="I11" s="92" t="s">
        <v>6</v>
      </c>
      <c r="J11" s="121"/>
      <c r="K11" s="122">
        <v>9</v>
      </c>
      <c r="O11" s="55" t="s">
        <v>13</v>
      </c>
      <c r="P11" s="118" t="s">
        <v>153</v>
      </c>
      <c r="Q11" s="118" t="s">
        <v>30</v>
      </c>
      <c r="R11" s="101"/>
      <c r="S11" s="104" t="s">
        <v>13</v>
      </c>
      <c r="T11" s="119" t="s">
        <v>152</v>
      </c>
      <c r="U11" s="119" t="s">
        <v>35</v>
      </c>
    </row>
    <row r="12" spans="1:21" x14ac:dyDescent="0.2">
      <c r="A12" s="89">
        <v>11</v>
      </c>
      <c r="B12" s="40" t="str">
        <f t="shared" si="0"/>
        <v>FENERBAHÇE SPOR KULÜBÜ (İST)</v>
      </c>
      <c r="D12" s="123">
        <v>11</v>
      </c>
      <c r="E12" s="120" t="s">
        <v>82</v>
      </c>
      <c r="F12" s="120" t="s">
        <v>71</v>
      </c>
      <c r="G12" s="120" t="s">
        <v>15</v>
      </c>
      <c r="H12" s="120" t="s">
        <v>137</v>
      </c>
      <c r="I12" s="93" t="s">
        <v>6</v>
      </c>
      <c r="J12" s="121"/>
      <c r="K12" s="122">
        <v>9</v>
      </c>
      <c r="O12" s="55" t="s">
        <v>14</v>
      </c>
      <c r="P12" s="118" t="s">
        <v>156</v>
      </c>
      <c r="Q12" s="118" t="s">
        <v>40</v>
      </c>
      <c r="R12" s="101"/>
      <c r="S12" s="104" t="s">
        <v>14</v>
      </c>
      <c r="T12" s="119" t="s">
        <v>41</v>
      </c>
      <c r="U12" s="119" t="s">
        <v>34</v>
      </c>
    </row>
    <row r="13" spans="1:21" x14ac:dyDescent="0.2">
      <c r="A13" s="89">
        <v>12</v>
      </c>
      <c r="B13" s="40" t="str">
        <f t="shared" si="0"/>
        <v>MAVİ EGE (A) (İZM)</v>
      </c>
      <c r="D13" s="123">
        <v>12</v>
      </c>
      <c r="E13" s="120" t="s">
        <v>86</v>
      </c>
      <c r="F13" s="120" t="s">
        <v>108</v>
      </c>
      <c r="G13" s="120" t="s">
        <v>31</v>
      </c>
      <c r="H13" s="120" t="s">
        <v>157</v>
      </c>
      <c r="I13" s="92" t="s">
        <v>6</v>
      </c>
      <c r="J13" s="121"/>
      <c r="K13" s="122">
        <v>9</v>
      </c>
      <c r="O13" s="55" t="s">
        <v>16</v>
      </c>
      <c r="P13" s="118" t="s">
        <v>160</v>
      </c>
      <c r="Q13" s="118" t="s">
        <v>30</v>
      </c>
      <c r="R13" s="101"/>
      <c r="S13" s="104" t="s">
        <v>16</v>
      </c>
      <c r="T13" s="119" t="s">
        <v>159</v>
      </c>
      <c r="U13" s="119" t="s">
        <v>124</v>
      </c>
    </row>
    <row r="14" spans="1:21" x14ac:dyDescent="0.2">
      <c r="A14" s="89">
        <v>13</v>
      </c>
      <c r="B14" s="40" t="str">
        <f t="shared" si="0"/>
        <v>KOCASİNAN BLD. SPOR (B) (KYS)</v>
      </c>
      <c r="D14" s="123">
        <v>13</v>
      </c>
      <c r="E14" s="120" t="s">
        <v>88</v>
      </c>
      <c r="F14" s="120" t="s">
        <v>70</v>
      </c>
      <c r="G14" s="120" t="s">
        <v>28</v>
      </c>
      <c r="H14" s="120" t="s">
        <v>140</v>
      </c>
      <c r="I14" s="92" t="s">
        <v>6</v>
      </c>
      <c r="J14" s="121"/>
      <c r="K14" s="122">
        <v>9</v>
      </c>
      <c r="O14" s="55" t="s">
        <v>17</v>
      </c>
      <c r="P14" s="118" t="s">
        <v>87</v>
      </c>
      <c r="Q14" s="118" t="s">
        <v>28</v>
      </c>
      <c r="R14" s="101"/>
      <c r="S14" s="104" t="s">
        <v>17</v>
      </c>
      <c r="T14" s="119" t="s">
        <v>162</v>
      </c>
      <c r="U14" s="119" t="s">
        <v>31</v>
      </c>
    </row>
    <row r="15" spans="1:21" x14ac:dyDescent="0.2">
      <c r="A15" s="89">
        <v>14</v>
      </c>
      <c r="B15" s="40" t="str">
        <f t="shared" si="0"/>
        <v>VAN GENÇLİK SPOR (A) (VAN)</v>
      </c>
      <c r="D15" s="123">
        <v>14</v>
      </c>
      <c r="E15" s="120" t="s">
        <v>91</v>
      </c>
      <c r="F15" s="120" t="s">
        <v>51</v>
      </c>
      <c r="G15" s="120" t="s">
        <v>51</v>
      </c>
      <c r="H15" s="120" t="s">
        <v>165</v>
      </c>
      <c r="I15" s="92" t="s">
        <v>6</v>
      </c>
      <c r="J15" s="121"/>
      <c r="K15" s="122">
        <v>9</v>
      </c>
      <c r="O15" s="55" t="s">
        <v>19</v>
      </c>
      <c r="P15" s="118" t="s">
        <v>94</v>
      </c>
      <c r="Q15" s="118" t="s">
        <v>7</v>
      </c>
      <c r="R15" s="101"/>
      <c r="S15" s="104" t="s">
        <v>19</v>
      </c>
      <c r="T15" s="119" t="s">
        <v>164</v>
      </c>
      <c r="U15" s="119" t="s">
        <v>95</v>
      </c>
    </row>
    <row r="16" spans="1:21" x14ac:dyDescent="0.2">
      <c r="A16" s="89">
        <v>15</v>
      </c>
      <c r="B16" s="40" t="str">
        <f t="shared" si="0"/>
        <v>KAŞİF GENÇLİK SPOR VE İZCİLİK (KLS)</v>
      </c>
      <c r="D16" s="123">
        <v>15</v>
      </c>
      <c r="E16" s="124" t="s">
        <v>197</v>
      </c>
      <c r="F16" s="124" t="s">
        <v>109</v>
      </c>
      <c r="G16" s="124" t="s">
        <v>89</v>
      </c>
      <c r="H16" s="124" t="s">
        <v>150</v>
      </c>
      <c r="I16" s="94" t="s">
        <v>8</v>
      </c>
      <c r="J16" s="125"/>
      <c r="K16" s="124">
        <v>15</v>
      </c>
      <c r="O16" s="55" t="s">
        <v>20</v>
      </c>
      <c r="P16" s="118" t="s">
        <v>64</v>
      </c>
      <c r="Q16" s="118" t="s">
        <v>42</v>
      </c>
      <c r="R16" s="101"/>
      <c r="S16" s="104" t="s">
        <v>20</v>
      </c>
      <c r="T16" s="119" t="s">
        <v>88</v>
      </c>
      <c r="U16" s="119" t="s">
        <v>28</v>
      </c>
    </row>
    <row r="17" spans="1:21" x14ac:dyDescent="0.2">
      <c r="A17" s="89">
        <v>16</v>
      </c>
      <c r="B17" s="40" t="str">
        <f t="shared" si="0"/>
        <v>YEŞİLYURT BELEDİYESPOR (MLT)</v>
      </c>
      <c r="D17" s="123">
        <v>16</v>
      </c>
      <c r="E17" s="124" t="s">
        <v>66</v>
      </c>
      <c r="F17" s="124" t="s">
        <v>110</v>
      </c>
      <c r="G17" s="124" t="s">
        <v>54</v>
      </c>
      <c r="H17" s="124" t="s">
        <v>165</v>
      </c>
      <c r="I17" s="94" t="s">
        <v>8</v>
      </c>
      <c r="J17" s="125"/>
      <c r="K17" s="124">
        <v>15</v>
      </c>
      <c r="O17" s="55" t="s">
        <v>21</v>
      </c>
      <c r="P17" s="118" t="s">
        <v>168</v>
      </c>
      <c r="Q17" s="118" t="s">
        <v>34</v>
      </c>
      <c r="R17" s="101"/>
      <c r="S17" s="104" t="s">
        <v>21</v>
      </c>
      <c r="T17" s="119" t="s">
        <v>167</v>
      </c>
      <c r="U17" s="119" t="s">
        <v>33</v>
      </c>
    </row>
    <row r="18" spans="1:21" x14ac:dyDescent="0.2">
      <c r="A18" s="89">
        <v>17</v>
      </c>
      <c r="B18" s="40" t="str">
        <f t="shared" si="0"/>
        <v>ŞAFAKTEPE GENÇLİK VE SPOR (ANK)</v>
      </c>
      <c r="D18" s="123">
        <v>17</v>
      </c>
      <c r="E18" s="40" t="s">
        <v>72</v>
      </c>
      <c r="F18" s="40" t="s">
        <v>97</v>
      </c>
      <c r="G18" s="40" t="s">
        <v>12</v>
      </c>
      <c r="H18" s="40" t="s">
        <v>140</v>
      </c>
      <c r="I18" s="39" t="s">
        <v>9</v>
      </c>
      <c r="J18" s="58"/>
      <c r="O18" s="55" t="s">
        <v>22</v>
      </c>
      <c r="P18" s="118" t="s">
        <v>162</v>
      </c>
      <c r="Q18" s="118" t="s">
        <v>31</v>
      </c>
      <c r="R18" s="101"/>
      <c r="S18" s="104" t="s">
        <v>22</v>
      </c>
      <c r="T18" s="119" t="s">
        <v>84</v>
      </c>
      <c r="U18" s="119" t="s">
        <v>15</v>
      </c>
    </row>
    <row r="19" spans="1:21" x14ac:dyDescent="0.2">
      <c r="A19" s="89">
        <v>18</v>
      </c>
      <c r="B19" s="40" t="str">
        <f t="shared" si="0"/>
        <v>1955 BATMAN BLD. SPOR (BTM)</v>
      </c>
      <c r="D19" s="123">
        <v>18</v>
      </c>
      <c r="E19" s="40" t="s">
        <v>73</v>
      </c>
      <c r="F19" s="40" t="s">
        <v>99</v>
      </c>
      <c r="G19" s="40" t="s">
        <v>35</v>
      </c>
      <c r="H19" s="40" t="s">
        <v>150</v>
      </c>
      <c r="I19" s="39" t="s">
        <v>9</v>
      </c>
      <c r="J19" s="58"/>
      <c r="K19" s="53"/>
      <c r="O19" s="55" t="s">
        <v>23</v>
      </c>
      <c r="P19" s="118" t="s">
        <v>171</v>
      </c>
      <c r="Q19" s="118" t="s">
        <v>31</v>
      </c>
      <c r="R19" s="101"/>
      <c r="S19" s="104" t="s">
        <v>23</v>
      </c>
      <c r="T19" s="119" t="s">
        <v>170</v>
      </c>
      <c r="U19" s="119" t="s">
        <v>12</v>
      </c>
    </row>
    <row r="20" spans="1:21" x14ac:dyDescent="0.2">
      <c r="A20" s="89">
        <v>19</v>
      </c>
      <c r="B20" s="40" t="str">
        <f t="shared" si="0"/>
        <v>BAYBURT GENÇLİK MERKEZİ  (BYB)</v>
      </c>
      <c r="D20" s="123">
        <v>19</v>
      </c>
      <c r="E20" s="37" t="s">
        <v>61</v>
      </c>
      <c r="F20" s="37" t="s">
        <v>100</v>
      </c>
      <c r="G20" s="37" t="s">
        <v>46</v>
      </c>
      <c r="H20" s="37" t="s">
        <v>142</v>
      </c>
      <c r="I20" s="39" t="s">
        <v>9</v>
      </c>
      <c r="J20" s="58"/>
      <c r="K20" s="53"/>
      <c r="O20" s="55" t="s">
        <v>24</v>
      </c>
      <c r="P20" s="118" t="s">
        <v>173</v>
      </c>
      <c r="Q20" s="118" t="s">
        <v>169</v>
      </c>
      <c r="R20" s="101"/>
      <c r="S20" s="104" t="s">
        <v>24</v>
      </c>
      <c r="T20" s="119" t="s">
        <v>172</v>
      </c>
      <c r="U20" s="119" t="s">
        <v>51</v>
      </c>
    </row>
    <row r="21" spans="1:21" x14ac:dyDescent="0.2">
      <c r="A21" s="89">
        <v>20</v>
      </c>
      <c r="B21" s="40" t="str">
        <f t="shared" si="0"/>
        <v>ERZURUM TÜRK TELEKOM SPOR   (ERZ)</v>
      </c>
      <c r="D21" s="123">
        <v>20</v>
      </c>
      <c r="E21" s="40" t="s">
        <v>195</v>
      </c>
      <c r="F21" s="40" t="s">
        <v>104</v>
      </c>
      <c r="G21" s="40" t="s">
        <v>80</v>
      </c>
      <c r="H21" s="40" t="s">
        <v>165</v>
      </c>
      <c r="I21" s="39" t="s">
        <v>9</v>
      </c>
      <c r="J21" s="58"/>
      <c r="K21" s="53"/>
      <c r="O21" s="55" t="s">
        <v>25</v>
      </c>
      <c r="P21" s="118" t="s">
        <v>175</v>
      </c>
      <c r="Q21" s="118" t="s">
        <v>79</v>
      </c>
      <c r="R21" s="101"/>
      <c r="S21" s="104" t="s">
        <v>25</v>
      </c>
      <c r="T21" s="119" t="s">
        <v>174</v>
      </c>
      <c r="U21" s="119" t="s">
        <v>95</v>
      </c>
    </row>
    <row r="22" spans="1:21" x14ac:dyDescent="0.2">
      <c r="A22" s="89">
        <v>21</v>
      </c>
      <c r="B22" s="40" t="str">
        <f t="shared" si="0"/>
        <v>ISPARTES GSK (ISP)</v>
      </c>
      <c r="D22" s="123">
        <v>21</v>
      </c>
      <c r="E22" s="40" t="s">
        <v>81</v>
      </c>
      <c r="F22" s="40" t="s">
        <v>107</v>
      </c>
      <c r="G22" s="40" t="s">
        <v>33</v>
      </c>
      <c r="H22" s="40" t="s">
        <v>154</v>
      </c>
      <c r="I22" s="39" t="s">
        <v>9</v>
      </c>
      <c r="J22" s="58"/>
      <c r="K22" s="53"/>
      <c r="O22" s="55"/>
      <c r="P22" s="118"/>
      <c r="Q22" s="118"/>
      <c r="R22" s="101"/>
      <c r="S22" s="104"/>
      <c r="T22" s="119"/>
      <c r="U22" s="119"/>
    </row>
    <row r="23" spans="1:21" x14ac:dyDescent="0.2">
      <c r="A23" s="89">
        <v>22</v>
      </c>
      <c r="B23" s="40" t="str">
        <f t="shared" si="0"/>
        <v>MUĞLA B.ŞEHİR BLD. SPOR  (B) (MĞL)</v>
      </c>
      <c r="D23" s="123">
        <v>22</v>
      </c>
      <c r="E23" s="40" t="s">
        <v>198</v>
      </c>
      <c r="F23" s="40" t="s">
        <v>112</v>
      </c>
      <c r="G23" s="40" t="s">
        <v>40</v>
      </c>
      <c r="H23" s="40" t="s">
        <v>157</v>
      </c>
      <c r="I23" s="39" t="s">
        <v>9</v>
      </c>
      <c r="J23" s="58"/>
      <c r="K23" s="53"/>
      <c r="O23" s="55"/>
      <c r="P23" s="118"/>
      <c r="Q23" s="118"/>
      <c r="R23" s="101"/>
      <c r="S23" s="104"/>
      <c r="T23" s="119"/>
      <c r="U23" s="119"/>
    </row>
    <row r="24" spans="1:21" x14ac:dyDescent="0.2">
      <c r="A24" s="89">
        <v>23</v>
      </c>
      <c r="B24" s="40" t="str">
        <f t="shared" si="0"/>
        <v>ÇERKEZKÖY BLD. GSK (A) (TKD)</v>
      </c>
      <c r="D24" s="123">
        <v>23</v>
      </c>
      <c r="E24" s="40" t="s">
        <v>199</v>
      </c>
      <c r="F24" s="40" t="s">
        <v>113</v>
      </c>
      <c r="G24" s="40" t="s">
        <v>18</v>
      </c>
      <c r="H24" s="40" t="s">
        <v>137</v>
      </c>
      <c r="I24" s="36" t="s">
        <v>9</v>
      </c>
      <c r="J24" s="58"/>
      <c r="O24" s="55"/>
      <c r="P24" s="118"/>
      <c r="Q24" s="118"/>
      <c r="R24" s="101"/>
      <c r="S24" s="104"/>
      <c r="T24" s="119"/>
      <c r="U24" s="119"/>
    </row>
    <row r="25" spans="1:21" x14ac:dyDescent="0.2">
      <c r="A25" s="89">
        <v>24</v>
      </c>
      <c r="B25" s="40" t="str">
        <f t="shared" si="0"/>
        <v xml:space="preserve"> ()</v>
      </c>
      <c r="D25" s="123">
        <v>24</v>
      </c>
      <c r="O25" s="55"/>
      <c r="P25" s="118"/>
      <c r="Q25" s="118"/>
      <c r="R25" s="101"/>
      <c r="S25" s="104"/>
      <c r="T25" s="119"/>
      <c r="U25" s="119"/>
    </row>
    <row r="26" spans="1:21" x14ac:dyDescent="0.2">
      <c r="A26" s="95">
        <v>99</v>
      </c>
      <c r="D26" s="96">
        <v>99</v>
      </c>
      <c r="E26" s="38" t="s">
        <v>200</v>
      </c>
      <c r="O26" s="55"/>
      <c r="P26" s="118"/>
      <c r="Q26" s="118"/>
      <c r="R26" s="101"/>
      <c r="S26" s="104"/>
      <c r="T26" s="119"/>
      <c r="U26" s="119"/>
    </row>
    <row r="27" spans="1:21" x14ac:dyDescent="0.2">
      <c r="G27" s="127"/>
      <c r="O27" s="55"/>
      <c r="P27" s="118"/>
      <c r="Q27" s="118"/>
      <c r="R27" s="101"/>
      <c r="S27" s="104"/>
      <c r="T27" s="119"/>
      <c r="U27" s="119"/>
    </row>
    <row r="28" spans="1:21" x14ac:dyDescent="0.2">
      <c r="E28" s="135"/>
      <c r="F28" s="135" t="s">
        <v>169</v>
      </c>
      <c r="G28" s="135" t="s">
        <v>169</v>
      </c>
      <c r="H28" s="82" t="s">
        <v>185</v>
      </c>
      <c r="O28" s="55"/>
      <c r="P28" s="118"/>
      <c r="Q28" s="118"/>
      <c r="R28" s="101"/>
      <c r="S28" s="104"/>
      <c r="T28" s="119"/>
      <c r="U28" s="119"/>
    </row>
    <row r="29" spans="1:21" x14ac:dyDescent="0.2">
      <c r="O29" s="55"/>
      <c r="P29" s="118"/>
      <c r="Q29" s="118"/>
      <c r="R29" s="101"/>
      <c r="S29" s="104"/>
      <c r="T29" s="119"/>
      <c r="U29" s="119"/>
    </row>
    <row r="30" spans="1:21" x14ac:dyDescent="0.2">
      <c r="E30" s="97"/>
      <c r="F30" s="128"/>
      <c r="O30" s="55"/>
      <c r="P30" s="118"/>
      <c r="Q30" s="118"/>
      <c r="R30" s="101"/>
      <c r="S30" s="104"/>
      <c r="T30" s="119"/>
      <c r="U30" s="119"/>
    </row>
    <row r="31" spans="1:21" x14ac:dyDescent="0.2">
      <c r="E31" s="97"/>
      <c r="F31" s="128"/>
      <c r="O31" s="55"/>
      <c r="P31" s="118"/>
      <c r="Q31" s="118"/>
      <c r="R31" s="101"/>
      <c r="S31" s="104"/>
      <c r="T31" s="119"/>
      <c r="U31" s="119"/>
    </row>
    <row r="32" spans="1:21" x14ac:dyDescent="0.2">
      <c r="E32" s="98"/>
      <c r="F32" s="128"/>
      <c r="O32" s="55"/>
      <c r="P32" s="118"/>
      <c r="Q32" s="118"/>
      <c r="R32" s="101"/>
      <c r="S32" s="104"/>
      <c r="T32" s="119"/>
      <c r="U32" s="119"/>
    </row>
    <row r="33" spans="5:21" x14ac:dyDescent="0.2">
      <c r="E33" s="97"/>
      <c r="F33" s="128"/>
      <c r="O33" s="55"/>
      <c r="P33" s="118"/>
      <c r="Q33" s="118"/>
      <c r="R33" s="101"/>
      <c r="S33" s="104"/>
      <c r="T33" s="119"/>
      <c r="U33" s="119"/>
    </row>
    <row r="34" spans="5:21" x14ac:dyDescent="0.2">
      <c r="E34" s="97"/>
      <c r="F34" s="128"/>
      <c r="O34" s="55"/>
      <c r="P34" s="118"/>
      <c r="Q34" s="118"/>
      <c r="R34" s="101"/>
      <c r="S34" s="104"/>
      <c r="T34" s="119"/>
      <c r="U34" s="119"/>
    </row>
    <row r="35" spans="5:21" x14ac:dyDescent="0.2">
      <c r="E35" s="97"/>
      <c r="F35" s="128"/>
      <c r="O35" s="55"/>
      <c r="P35" s="118"/>
      <c r="Q35" s="118"/>
      <c r="R35" s="101"/>
      <c r="S35" s="104"/>
      <c r="T35" s="119"/>
      <c r="U35" s="119"/>
    </row>
    <row r="36" spans="5:21" x14ac:dyDescent="0.2">
      <c r="E36" s="97"/>
      <c r="F36" s="128"/>
      <c r="O36" s="55"/>
      <c r="P36" s="118"/>
      <c r="Q36" s="118"/>
      <c r="R36" s="101"/>
      <c r="S36" s="104"/>
      <c r="T36" s="119"/>
      <c r="U36" s="119"/>
    </row>
    <row r="37" spans="5:21" x14ac:dyDescent="0.2">
      <c r="O37" s="55"/>
      <c r="P37" s="118"/>
      <c r="Q37" s="118"/>
      <c r="R37" s="101"/>
      <c r="S37" s="104"/>
      <c r="T37" s="119"/>
      <c r="U37" s="119"/>
    </row>
    <row r="38" spans="5:21" x14ac:dyDescent="0.2">
      <c r="O38" s="55"/>
      <c r="P38" s="118"/>
      <c r="Q38" s="118"/>
      <c r="R38" s="101"/>
      <c r="S38" s="104"/>
      <c r="T38" s="119"/>
      <c r="U38" s="119"/>
    </row>
    <row r="39" spans="5:21" x14ac:dyDescent="0.2">
      <c r="O39" s="55"/>
      <c r="P39" s="118"/>
      <c r="Q39" s="118"/>
      <c r="R39" s="101"/>
      <c r="S39" s="104"/>
      <c r="T39" s="119"/>
      <c r="U39" s="119"/>
    </row>
    <row r="40" spans="5:21" x14ac:dyDescent="0.2">
      <c r="E40" s="97"/>
      <c r="F40" s="128"/>
      <c r="O40" s="55"/>
      <c r="P40" s="118"/>
      <c r="Q40" s="118"/>
      <c r="R40" s="101"/>
      <c r="S40" s="104"/>
      <c r="T40" s="119"/>
      <c r="U40" s="119"/>
    </row>
    <row r="41" spans="5:21" x14ac:dyDescent="0.2">
      <c r="E41" s="97"/>
      <c r="F41" s="128"/>
      <c r="O41" s="55"/>
      <c r="P41" s="118"/>
      <c r="Q41" s="118"/>
      <c r="R41" s="101"/>
      <c r="S41" s="104"/>
      <c r="T41" s="119"/>
      <c r="U41" s="119"/>
    </row>
    <row r="42" spans="5:21" x14ac:dyDescent="0.2">
      <c r="E42" s="97"/>
      <c r="F42" s="128"/>
    </row>
    <row r="43" spans="5:21" x14ac:dyDescent="0.2">
      <c r="E43" s="97"/>
      <c r="F43" s="128"/>
    </row>
    <row r="44" spans="5:21" x14ac:dyDescent="0.2">
      <c r="E44" s="97"/>
      <c r="F44" s="128"/>
    </row>
    <row r="45" spans="5:21" x14ac:dyDescent="0.2">
      <c r="E45" s="97"/>
      <c r="F45" s="128"/>
    </row>
    <row r="46" spans="5:21" x14ac:dyDescent="0.2">
      <c r="E46" s="97"/>
      <c r="F46" s="128"/>
    </row>
    <row r="47" spans="5:21" x14ac:dyDescent="0.2">
      <c r="E47" s="97"/>
      <c r="F47" s="128"/>
    </row>
    <row r="48" spans="5:21" x14ac:dyDescent="0.2">
      <c r="F48" s="128"/>
    </row>
    <row r="49" spans="5:6" x14ac:dyDescent="0.2">
      <c r="E49" s="97"/>
      <c r="F49" s="128"/>
    </row>
    <row r="50" spans="5:6" x14ac:dyDescent="0.2">
      <c r="E50" s="97"/>
      <c r="F50" s="128"/>
    </row>
    <row r="51" spans="5:6" x14ac:dyDescent="0.2">
      <c r="E51" s="97"/>
      <c r="F51" s="128"/>
    </row>
    <row r="52" spans="5:6" x14ac:dyDescent="0.2">
      <c r="F52" s="128"/>
    </row>
    <row r="53" spans="5:6" x14ac:dyDescent="0.2">
      <c r="E53" s="97"/>
      <c r="F53" s="128"/>
    </row>
    <row r="54" spans="5:6" x14ac:dyDescent="0.2">
      <c r="E54" s="97"/>
      <c r="F54" s="128"/>
    </row>
    <row r="55" spans="5:6" x14ac:dyDescent="0.2">
      <c r="E55" s="97"/>
      <c r="F55" s="128"/>
    </row>
    <row r="56" spans="5:6" x14ac:dyDescent="0.2">
      <c r="F56" s="128"/>
    </row>
    <row r="57" spans="5:6" x14ac:dyDescent="0.2">
      <c r="F57" s="128"/>
    </row>
    <row r="58" spans="5:6" x14ac:dyDescent="0.2">
      <c r="F58" s="128"/>
    </row>
    <row r="59" spans="5:6" x14ac:dyDescent="0.2">
      <c r="E59" s="97"/>
      <c r="F59" s="128"/>
    </row>
    <row r="60" spans="5:6" x14ac:dyDescent="0.2">
      <c r="E60" s="97"/>
      <c r="F60" s="128"/>
    </row>
    <row r="61" spans="5:6" x14ac:dyDescent="0.2">
      <c r="E61" s="97"/>
      <c r="F61" s="128"/>
    </row>
    <row r="62" spans="5:6" x14ac:dyDescent="0.2">
      <c r="E62" s="97"/>
      <c r="F62" s="128"/>
    </row>
    <row r="63" spans="5:6" x14ac:dyDescent="0.2">
      <c r="E63" s="97"/>
    </row>
    <row r="64" spans="5:6" x14ac:dyDescent="0.2">
      <c r="E64" s="97"/>
    </row>
    <row r="65" spans="5:6" x14ac:dyDescent="0.2">
      <c r="E65" s="97"/>
      <c r="F65" s="128"/>
    </row>
    <row r="66" spans="5:6" x14ac:dyDescent="0.2">
      <c r="E66" s="97"/>
      <c r="F66" s="128"/>
    </row>
    <row r="67" spans="5:6" x14ac:dyDescent="0.2">
      <c r="E67" s="97"/>
      <c r="F67" s="128"/>
    </row>
    <row r="68" spans="5:6" x14ac:dyDescent="0.2">
      <c r="E68" s="97"/>
      <c r="F68" s="128"/>
    </row>
    <row r="69" spans="5:6" x14ac:dyDescent="0.2">
      <c r="E69" s="97"/>
    </row>
    <row r="70" spans="5:6" x14ac:dyDescent="0.2">
      <c r="E70" s="97"/>
    </row>
    <row r="72" spans="5:6" x14ac:dyDescent="0.2">
      <c r="E72" s="97"/>
    </row>
    <row r="73" spans="5:6" x14ac:dyDescent="0.2">
      <c r="E73" s="97"/>
    </row>
    <row r="74" spans="5:6" x14ac:dyDescent="0.2">
      <c r="E74" s="97"/>
    </row>
    <row r="75" spans="5:6" x14ac:dyDescent="0.2">
      <c r="E75" s="97"/>
    </row>
    <row r="76" spans="5:6" x14ac:dyDescent="0.2">
      <c r="E76" s="97"/>
    </row>
    <row r="77" spans="5:6" x14ac:dyDescent="0.2">
      <c r="E77" s="97"/>
      <c r="F77" s="128"/>
    </row>
    <row r="78" spans="5:6" x14ac:dyDescent="0.2">
      <c r="E78" s="97"/>
      <c r="F78" s="128"/>
    </row>
    <row r="79" spans="5:6" x14ac:dyDescent="0.2">
      <c r="E79" s="97"/>
      <c r="F79" s="128"/>
    </row>
    <row r="80" spans="5:6" x14ac:dyDescent="0.2">
      <c r="E80" s="97"/>
      <c r="F80" s="128"/>
    </row>
    <row r="81" spans="5:6" x14ac:dyDescent="0.2">
      <c r="F81" s="128"/>
    </row>
    <row r="82" spans="5:6" x14ac:dyDescent="0.2">
      <c r="F82" s="128"/>
    </row>
    <row r="83" spans="5:6" x14ac:dyDescent="0.2">
      <c r="E83" s="97"/>
      <c r="F83" s="128"/>
    </row>
    <row r="84" spans="5:6" x14ac:dyDescent="0.2">
      <c r="E84" s="97"/>
      <c r="F84" s="128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86"/>
      <c r="C1" s="111" t="s">
        <v>206</v>
      </c>
      <c r="D1" s="112" t="s">
        <v>188</v>
      </c>
      <c r="E1" s="112" t="s">
        <v>188</v>
      </c>
      <c r="F1" s="112" t="s">
        <v>189</v>
      </c>
      <c r="G1" s="87" t="s">
        <v>190</v>
      </c>
      <c r="H1" s="87" t="s">
        <v>191</v>
      </c>
      <c r="I1" s="88"/>
      <c r="K1" s="141"/>
      <c r="L1" s="142" t="s">
        <v>207</v>
      </c>
      <c r="M1" s="143" t="s">
        <v>188</v>
      </c>
      <c r="N1" s="143" t="s">
        <v>188</v>
      </c>
      <c r="O1" s="143" t="s">
        <v>189</v>
      </c>
      <c r="P1" s="144" t="s">
        <v>190</v>
      </c>
      <c r="Q1" s="144" t="s">
        <v>191</v>
      </c>
      <c r="R1" s="145"/>
    </row>
    <row r="2" spans="2:18" x14ac:dyDescent="0.25">
      <c r="B2" s="123">
        <v>1</v>
      </c>
      <c r="C2" s="113" t="s">
        <v>76</v>
      </c>
      <c r="D2" s="113" t="s">
        <v>103</v>
      </c>
      <c r="E2" s="113" t="s">
        <v>30</v>
      </c>
      <c r="F2" s="113" t="s">
        <v>142</v>
      </c>
      <c r="G2" s="90" t="s">
        <v>6</v>
      </c>
      <c r="H2" s="68" t="s">
        <v>138</v>
      </c>
      <c r="I2" s="114">
        <v>1</v>
      </c>
      <c r="K2" s="131">
        <v>1</v>
      </c>
      <c r="L2" s="65" t="s">
        <v>136</v>
      </c>
      <c r="M2" s="65" t="s">
        <v>127</v>
      </c>
      <c r="N2" s="65" t="s">
        <v>49</v>
      </c>
      <c r="O2" s="65" t="s">
        <v>137</v>
      </c>
      <c r="P2" s="66" t="s">
        <v>6</v>
      </c>
      <c r="Q2" s="67" t="s">
        <v>138</v>
      </c>
      <c r="R2" s="68">
        <v>1</v>
      </c>
    </row>
    <row r="3" spans="2:18" x14ac:dyDescent="0.25">
      <c r="B3" s="123">
        <v>2</v>
      </c>
      <c r="C3" s="113" t="s">
        <v>93</v>
      </c>
      <c r="D3" s="113" t="s">
        <v>114</v>
      </c>
      <c r="E3" s="113" t="s">
        <v>7</v>
      </c>
      <c r="F3" s="113" t="s">
        <v>137</v>
      </c>
      <c r="G3" s="91" t="s">
        <v>8</v>
      </c>
      <c r="H3" s="68" t="s">
        <v>143</v>
      </c>
      <c r="I3" s="114">
        <v>2</v>
      </c>
      <c r="K3" s="131">
        <v>2</v>
      </c>
      <c r="L3" s="65" t="s">
        <v>87</v>
      </c>
      <c r="M3" s="65" t="s">
        <v>70</v>
      </c>
      <c r="N3" s="65" t="s">
        <v>28</v>
      </c>
      <c r="O3" s="73" t="s">
        <v>140</v>
      </c>
      <c r="P3" s="66" t="s">
        <v>6</v>
      </c>
      <c r="Q3" s="67" t="s">
        <v>141</v>
      </c>
      <c r="R3" s="68">
        <v>2</v>
      </c>
    </row>
    <row r="4" spans="2:18" x14ac:dyDescent="0.25">
      <c r="B4" s="123">
        <v>3</v>
      </c>
      <c r="C4" s="113" t="s">
        <v>83</v>
      </c>
      <c r="D4" s="113" t="s">
        <v>71</v>
      </c>
      <c r="E4" s="113" t="s">
        <v>15</v>
      </c>
      <c r="F4" s="113" t="s">
        <v>137</v>
      </c>
      <c r="G4" s="91" t="s">
        <v>10</v>
      </c>
      <c r="H4" s="68" t="s">
        <v>146</v>
      </c>
      <c r="I4" s="114">
        <v>3</v>
      </c>
      <c r="K4" s="131">
        <v>3</v>
      </c>
      <c r="L4" s="65" t="s">
        <v>119</v>
      </c>
      <c r="M4" s="65" t="s">
        <v>103</v>
      </c>
      <c r="N4" s="65" t="s">
        <v>30</v>
      </c>
      <c r="O4" s="65" t="s">
        <v>142</v>
      </c>
      <c r="P4" s="66" t="s">
        <v>8</v>
      </c>
      <c r="Q4" s="67" t="s">
        <v>143</v>
      </c>
      <c r="R4" s="68">
        <v>3</v>
      </c>
    </row>
    <row r="5" spans="2:18" x14ac:dyDescent="0.25">
      <c r="B5" s="123">
        <v>4</v>
      </c>
      <c r="C5" s="113" t="s">
        <v>78</v>
      </c>
      <c r="D5" s="113" t="s">
        <v>103</v>
      </c>
      <c r="E5" s="113" t="s">
        <v>30</v>
      </c>
      <c r="F5" s="113" t="s">
        <v>142</v>
      </c>
      <c r="G5" s="90" t="s">
        <v>8</v>
      </c>
      <c r="H5" s="68" t="s">
        <v>151</v>
      </c>
      <c r="I5" s="114">
        <v>4</v>
      </c>
      <c r="K5" s="131">
        <v>4</v>
      </c>
      <c r="L5" s="65" t="s">
        <v>145</v>
      </c>
      <c r="M5" s="65" t="s">
        <v>71</v>
      </c>
      <c r="N5" s="65" t="s">
        <v>15</v>
      </c>
      <c r="O5" s="65" t="s">
        <v>137</v>
      </c>
      <c r="P5" s="66" t="s">
        <v>9</v>
      </c>
      <c r="Q5" s="67" t="s">
        <v>146</v>
      </c>
      <c r="R5" s="68">
        <v>4</v>
      </c>
    </row>
    <row r="6" spans="2:18" x14ac:dyDescent="0.25">
      <c r="B6" s="123">
        <v>5</v>
      </c>
      <c r="C6" s="113" t="s">
        <v>194</v>
      </c>
      <c r="D6" s="113" t="s">
        <v>112</v>
      </c>
      <c r="E6" s="113" t="s">
        <v>40</v>
      </c>
      <c r="F6" s="113" t="s">
        <v>157</v>
      </c>
      <c r="G6" s="90" t="s">
        <v>8</v>
      </c>
      <c r="H6" s="68" t="s">
        <v>155</v>
      </c>
      <c r="I6" s="114">
        <v>5</v>
      </c>
      <c r="K6" s="131">
        <v>5</v>
      </c>
      <c r="L6" s="65" t="s">
        <v>118</v>
      </c>
      <c r="M6" s="65" t="s">
        <v>102</v>
      </c>
      <c r="N6" s="65" t="s">
        <v>29</v>
      </c>
      <c r="O6" s="65" t="s">
        <v>137</v>
      </c>
      <c r="P6" s="66" t="s">
        <v>8</v>
      </c>
      <c r="Q6" s="67" t="s">
        <v>147</v>
      </c>
      <c r="R6" s="68">
        <v>5</v>
      </c>
    </row>
    <row r="7" spans="2:18" x14ac:dyDescent="0.25">
      <c r="B7" s="123">
        <v>6</v>
      </c>
      <c r="C7" s="113" t="s">
        <v>77</v>
      </c>
      <c r="D7" s="113" t="s">
        <v>103</v>
      </c>
      <c r="E7" s="113" t="s">
        <v>30</v>
      </c>
      <c r="F7" s="113" t="s">
        <v>142</v>
      </c>
      <c r="G7" s="90" t="s">
        <v>10</v>
      </c>
      <c r="H7" s="68" t="s">
        <v>158</v>
      </c>
      <c r="I7" s="114">
        <v>6</v>
      </c>
      <c r="K7" s="131">
        <v>6</v>
      </c>
      <c r="L7" s="65" t="s">
        <v>116</v>
      </c>
      <c r="M7" s="65" t="s">
        <v>99</v>
      </c>
      <c r="N7" s="65" t="s">
        <v>35</v>
      </c>
      <c r="O7" s="65" t="s">
        <v>150</v>
      </c>
      <c r="P7" s="66" t="s">
        <v>6</v>
      </c>
      <c r="Q7" s="67" t="s">
        <v>151</v>
      </c>
      <c r="R7" s="68">
        <v>6</v>
      </c>
    </row>
    <row r="8" spans="2:18" x14ac:dyDescent="0.25">
      <c r="B8" s="123">
        <v>7</v>
      </c>
      <c r="C8" s="113" t="s">
        <v>87</v>
      </c>
      <c r="D8" s="113" t="s">
        <v>70</v>
      </c>
      <c r="E8" s="113" t="s">
        <v>28</v>
      </c>
      <c r="F8" s="113" t="s">
        <v>140</v>
      </c>
      <c r="G8" s="90" t="s">
        <v>8</v>
      </c>
      <c r="H8" s="68" t="s">
        <v>161</v>
      </c>
      <c r="I8" s="114">
        <v>7</v>
      </c>
      <c r="K8" s="131">
        <v>7</v>
      </c>
      <c r="L8" s="65" t="s">
        <v>41</v>
      </c>
      <c r="M8" s="65" t="s">
        <v>106</v>
      </c>
      <c r="N8" s="65" t="s">
        <v>34</v>
      </c>
      <c r="O8" s="65" t="s">
        <v>154</v>
      </c>
      <c r="P8" s="66" t="s">
        <v>6</v>
      </c>
      <c r="Q8" s="67" t="s">
        <v>155</v>
      </c>
      <c r="R8" s="68">
        <v>7</v>
      </c>
    </row>
    <row r="9" spans="2:18" x14ac:dyDescent="0.25">
      <c r="B9" s="123">
        <v>8</v>
      </c>
      <c r="C9" s="113" t="s">
        <v>64</v>
      </c>
      <c r="D9" s="113" t="s">
        <v>96</v>
      </c>
      <c r="E9" s="113" t="s">
        <v>42</v>
      </c>
      <c r="F9" s="113" t="s">
        <v>154</v>
      </c>
      <c r="G9" s="90" t="s">
        <v>8</v>
      </c>
      <c r="H9" s="68" t="s">
        <v>163</v>
      </c>
      <c r="I9" s="114">
        <v>8</v>
      </c>
      <c r="K9" s="131">
        <v>8</v>
      </c>
      <c r="L9" s="65" t="s">
        <v>123</v>
      </c>
      <c r="M9" s="65" t="s">
        <v>125</v>
      </c>
      <c r="N9" s="65" t="s">
        <v>124</v>
      </c>
      <c r="O9" s="65" t="s">
        <v>157</v>
      </c>
      <c r="P9" s="66" t="s">
        <v>9</v>
      </c>
      <c r="Q9" s="67" t="s">
        <v>158</v>
      </c>
      <c r="R9" s="68">
        <v>8</v>
      </c>
    </row>
    <row r="10" spans="2:18" x14ac:dyDescent="0.25">
      <c r="B10" s="123">
        <v>9</v>
      </c>
      <c r="C10" s="120" t="s">
        <v>193</v>
      </c>
      <c r="D10" s="120" t="s">
        <v>98</v>
      </c>
      <c r="E10" s="120" t="s">
        <v>36</v>
      </c>
      <c r="F10" s="120" t="s">
        <v>154</v>
      </c>
      <c r="G10" s="92" t="s">
        <v>6</v>
      </c>
      <c r="H10" s="121"/>
      <c r="I10" s="122">
        <v>9</v>
      </c>
      <c r="K10" s="134">
        <v>9</v>
      </c>
      <c r="L10" s="65" t="s">
        <v>88</v>
      </c>
      <c r="M10" s="65" t="s">
        <v>70</v>
      </c>
      <c r="N10" s="65" t="s">
        <v>28</v>
      </c>
      <c r="O10" s="65" t="s">
        <v>140</v>
      </c>
      <c r="P10" s="66" t="s">
        <v>10</v>
      </c>
      <c r="Q10" s="67" t="s">
        <v>163</v>
      </c>
      <c r="R10" s="68">
        <v>9</v>
      </c>
    </row>
    <row r="11" spans="2:18" x14ac:dyDescent="0.25">
      <c r="B11" s="123">
        <v>10</v>
      </c>
      <c r="C11" s="120" t="s">
        <v>196</v>
      </c>
      <c r="D11" s="120" t="s">
        <v>105</v>
      </c>
      <c r="E11" s="120" t="s">
        <v>38</v>
      </c>
      <c r="F11" s="120" t="s">
        <v>150</v>
      </c>
      <c r="G11" s="92" t="s">
        <v>6</v>
      </c>
      <c r="H11" s="121"/>
      <c r="I11" s="122">
        <v>9</v>
      </c>
      <c r="K11" s="131">
        <v>10</v>
      </c>
      <c r="L11" s="65" t="s">
        <v>91</v>
      </c>
      <c r="M11" s="65" t="s">
        <v>51</v>
      </c>
      <c r="N11" s="65" t="s">
        <v>51</v>
      </c>
      <c r="O11" s="65" t="s">
        <v>165</v>
      </c>
      <c r="P11" s="66" t="s">
        <v>6</v>
      </c>
      <c r="Q11" s="67" t="s">
        <v>166</v>
      </c>
      <c r="R11" s="68">
        <v>10</v>
      </c>
    </row>
    <row r="12" spans="2:18" x14ac:dyDescent="0.25">
      <c r="B12" s="123">
        <v>11</v>
      </c>
      <c r="C12" s="120" t="s">
        <v>82</v>
      </c>
      <c r="D12" s="120" t="s">
        <v>71</v>
      </c>
      <c r="E12" s="120" t="s">
        <v>15</v>
      </c>
      <c r="F12" s="120" t="s">
        <v>137</v>
      </c>
      <c r="G12" s="93" t="s">
        <v>6</v>
      </c>
      <c r="H12" s="121"/>
      <c r="I12" s="122">
        <v>9</v>
      </c>
      <c r="K12" s="131">
        <v>11</v>
      </c>
      <c r="L12" s="74" t="s">
        <v>120</v>
      </c>
      <c r="M12" s="74" t="s">
        <v>103</v>
      </c>
      <c r="N12" s="74" t="s">
        <v>30</v>
      </c>
      <c r="O12" s="74" t="s">
        <v>142</v>
      </c>
      <c r="P12" s="75" t="s">
        <v>6</v>
      </c>
      <c r="Q12" s="76"/>
      <c r="R12" s="74">
        <v>11</v>
      </c>
    </row>
    <row r="13" spans="2:18" x14ac:dyDescent="0.25">
      <c r="B13" s="123">
        <v>12</v>
      </c>
      <c r="C13" s="120" t="s">
        <v>86</v>
      </c>
      <c r="D13" s="120" t="s">
        <v>108</v>
      </c>
      <c r="E13" s="120" t="s">
        <v>31</v>
      </c>
      <c r="F13" s="120" t="s">
        <v>157</v>
      </c>
      <c r="G13" s="92" t="s">
        <v>6</v>
      </c>
      <c r="H13" s="121"/>
      <c r="I13" s="122">
        <v>9</v>
      </c>
      <c r="K13" s="131">
        <v>12</v>
      </c>
      <c r="L13" s="77" t="s">
        <v>69</v>
      </c>
      <c r="M13" s="77" t="s">
        <v>96</v>
      </c>
      <c r="N13" s="77" t="s">
        <v>42</v>
      </c>
      <c r="O13" s="77" t="s">
        <v>154</v>
      </c>
      <c r="P13" s="78" t="s">
        <v>8</v>
      </c>
      <c r="Q13" s="79"/>
      <c r="R13" s="77">
        <v>12</v>
      </c>
    </row>
    <row r="14" spans="2:18" x14ac:dyDescent="0.25">
      <c r="B14" s="123">
        <v>13</v>
      </c>
      <c r="C14" s="120" t="s">
        <v>88</v>
      </c>
      <c r="D14" s="120" t="s">
        <v>70</v>
      </c>
      <c r="E14" s="120" t="s">
        <v>28</v>
      </c>
      <c r="F14" s="120" t="s">
        <v>140</v>
      </c>
      <c r="G14" s="92" t="s">
        <v>6</v>
      </c>
      <c r="H14" s="121"/>
      <c r="I14" s="122">
        <v>9</v>
      </c>
      <c r="K14" s="131">
        <v>13</v>
      </c>
      <c r="L14" s="77" t="s">
        <v>115</v>
      </c>
      <c r="M14" s="77" t="s">
        <v>97</v>
      </c>
      <c r="N14" s="77" t="s">
        <v>12</v>
      </c>
      <c r="O14" s="77" t="s">
        <v>140</v>
      </c>
      <c r="P14" s="78" t="s">
        <v>8</v>
      </c>
      <c r="Q14" s="79"/>
      <c r="R14" s="77">
        <v>12</v>
      </c>
    </row>
    <row r="15" spans="2:18" x14ac:dyDescent="0.25">
      <c r="B15" s="123">
        <v>14</v>
      </c>
      <c r="C15" s="120" t="s">
        <v>91</v>
      </c>
      <c r="D15" s="120" t="s">
        <v>51</v>
      </c>
      <c r="E15" s="120" t="s">
        <v>51</v>
      </c>
      <c r="F15" s="120" t="s">
        <v>165</v>
      </c>
      <c r="G15" s="92" t="s">
        <v>6</v>
      </c>
      <c r="H15" s="121"/>
      <c r="I15" s="122">
        <v>9</v>
      </c>
      <c r="K15" s="131">
        <v>14</v>
      </c>
      <c r="L15" s="77" t="s">
        <v>90</v>
      </c>
      <c r="M15" s="77" t="s">
        <v>111</v>
      </c>
      <c r="N15" s="77" t="s">
        <v>50</v>
      </c>
      <c r="O15" s="77" t="s">
        <v>150</v>
      </c>
      <c r="P15" s="78" t="s">
        <v>8</v>
      </c>
      <c r="Q15" s="79"/>
      <c r="R15" s="77">
        <v>12</v>
      </c>
    </row>
    <row r="16" spans="2:18" x14ac:dyDescent="0.25">
      <c r="B16" s="123">
        <v>15</v>
      </c>
      <c r="C16" s="124" t="s">
        <v>197</v>
      </c>
      <c r="D16" s="124" t="s">
        <v>109</v>
      </c>
      <c r="E16" s="124" t="s">
        <v>89</v>
      </c>
      <c r="F16" s="124" t="s">
        <v>150</v>
      </c>
      <c r="G16" s="94" t="s">
        <v>8</v>
      </c>
      <c r="H16" s="125"/>
      <c r="I16" s="124">
        <v>15</v>
      </c>
      <c r="K16" s="131">
        <v>15</v>
      </c>
      <c r="L16" s="77" t="s">
        <v>63</v>
      </c>
      <c r="M16" s="77" t="s">
        <v>112</v>
      </c>
      <c r="N16" s="77" t="s">
        <v>40</v>
      </c>
      <c r="O16" s="77" t="s">
        <v>157</v>
      </c>
      <c r="P16" s="78" t="s">
        <v>8</v>
      </c>
      <c r="Q16" s="79"/>
      <c r="R16" s="77">
        <v>12</v>
      </c>
    </row>
    <row r="17" spans="2:18" x14ac:dyDescent="0.25">
      <c r="B17" s="123">
        <v>16</v>
      </c>
      <c r="C17" s="124" t="s">
        <v>66</v>
      </c>
      <c r="D17" s="124" t="s">
        <v>110</v>
      </c>
      <c r="E17" s="124" t="s">
        <v>54</v>
      </c>
      <c r="F17" s="124" t="s">
        <v>165</v>
      </c>
      <c r="G17" s="94" t="s">
        <v>8</v>
      </c>
      <c r="H17" s="125"/>
      <c r="I17" s="124">
        <v>15</v>
      </c>
      <c r="K17" s="131">
        <v>16</v>
      </c>
      <c r="L17" s="139" t="s">
        <v>44</v>
      </c>
      <c r="M17" s="139" t="s">
        <v>97</v>
      </c>
      <c r="N17" s="139" t="s">
        <v>12</v>
      </c>
      <c r="O17" s="139" t="s">
        <v>140</v>
      </c>
      <c r="P17" s="140" t="s">
        <v>9</v>
      </c>
      <c r="Q17" s="138"/>
      <c r="R17" s="139">
        <v>16</v>
      </c>
    </row>
    <row r="18" spans="2:18" x14ac:dyDescent="0.25">
      <c r="B18" s="123">
        <v>17</v>
      </c>
      <c r="C18" s="40" t="s">
        <v>72</v>
      </c>
      <c r="D18" s="40" t="s">
        <v>97</v>
      </c>
      <c r="E18" s="40" t="s">
        <v>12</v>
      </c>
      <c r="F18" s="40" t="s">
        <v>140</v>
      </c>
      <c r="G18" s="39" t="s">
        <v>9</v>
      </c>
      <c r="H18" s="58"/>
      <c r="I18" s="40"/>
      <c r="K18" s="131">
        <v>17</v>
      </c>
      <c r="L18" s="139" t="s">
        <v>37</v>
      </c>
      <c r="M18" s="139" t="s">
        <v>98</v>
      </c>
      <c r="N18" s="139" t="s">
        <v>36</v>
      </c>
      <c r="O18" s="139" t="s">
        <v>154</v>
      </c>
      <c r="P18" s="140" t="s">
        <v>9</v>
      </c>
      <c r="Q18" s="138"/>
      <c r="R18" s="139">
        <v>16</v>
      </c>
    </row>
    <row r="19" spans="2:18" x14ac:dyDescent="0.25">
      <c r="B19" s="123">
        <v>18</v>
      </c>
      <c r="C19" s="40" t="s">
        <v>73</v>
      </c>
      <c r="D19" s="40" t="s">
        <v>99</v>
      </c>
      <c r="E19" s="40" t="s">
        <v>35</v>
      </c>
      <c r="F19" s="40" t="s">
        <v>150</v>
      </c>
      <c r="G19" s="39" t="s">
        <v>9</v>
      </c>
      <c r="H19" s="58"/>
      <c r="I19" s="53"/>
      <c r="K19" s="131">
        <v>18</v>
      </c>
      <c r="L19" s="139" t="s">
        <v>117</v>
      </c>
      <c r="M19" s="139" t="s">
        <v>99</v>
      </c>
      <c r="N19" s="139" t="s">
        <v>35</v>
      </c>
      <c r="O19" s="139" t="s">
        <v>150</v>
      </c>
      <c r="P19" s="140" t="s">
        <v>9</v>
      </c>
      <c r="Q19" s="138"/>
      <c r="R19" s="139">
        <v>16</v>
      </c>
    </row>
    <row r="20" spans="2:18" x14ac:dyDescent="0.25">
      <c r="B20" s="123">
        <v>19</v>
      </c>
      <c r="C20" s="37" t="s">
        <v>61</v>
      </c>
      <c r="D20" s="37" t="s">
        <v>100</v>
      </c>
      <c r="E20" s="37" t="s">
        <v>46</v>
      </c>
      <c r="F20" s="37" t="s">
        <v>142</v>
      </c>
      <c r="G20" s="39" t="s">
        <v>9</v>
      </c>
      <c r="H20" s="58"/>
      <c r="I20" s="53"/>
      <c r="K20" s="131">
        <v>19</v>
      </c>
      <c r="L20" s="139" t="s">
        <v>74</v>
      </c>
      <c r="M20" s="139" t="s">
        <v>101</v>
      </c>
      <c r="N20" s="139" t="s">
        <v>75</v>
      </c>
      <c r="O20" s="139" t="s">
        <v>165</v>
      </c>
      <c r="P20" s="140" t="s">
        <v>9</v>
      </c>
      <c r="Q20" s="138"/>
      <c r="R20" s="139">
        <v>16</v>
      </c>
    </row>
    <row r="21" spans="2:18" x14ac:dyDescent="0.25">
      <c r="B21" s="123">
        <v>20</v>
      </c>
      <c r="C21" s="40" t="s">
        <v>195</v>
      </c>
      <c r="D21" s="40" t="s">
        <v>104</v>
      </c>
      <c r="E21" s="40" t="s">
        <v>80</v>
      </c>
      <c r="F21" s="40" t="s">
        <v>165</v>
      </c>
      <c r="G21" s="39" t="s">
        <v>9</v>
      </c>
      <c r="H21" s="58"/>
      <c r="I21" s="53"/>
      <c r="K21" s="131">
        <v>20</v>
      </c>
      <c r="L21" s="139" t="s">
        <v>182</v>
      </c>
      <c r="M21" s="139" t="s">
        <v>103</v>
      </c>
      <c r="N21" s="139" t="s">
        <v>30</v>
      </c>
      <c r="O21" s="139" t="s">
        <v>142</v>
      </c>
      <c r="P21" s="140" t="s">
        <v>9</v>
      </c>
      <c r="Q21" s="138"/>
      <c r="R21" s="139">
        <v>16</v>
      </c>
    </row>
    <row r="22" spans="2:18" x14ac:dyDescent="0.25">
      <c r="B22" s="123">
        <v>21</v>
      </c>
      <c r="C22" s="40" t="s">
        <v>81</v>
      </c>
      <c r="D22" s="40" t="s">
        <v>107</v>
      </c>
      <c r="E22" s="40" t="s">
        <v>33</v>
      </c>
      <c r="F22" s="40" t="s">
        <v>154</v>
      </c>
      <c r="G22" s="39" t="s">
        <v>9</v>
      </c>
      <c r="H22" s="58"/>
      <c r="I22" s="53"/>
      <c r="K22" s="131">
        <v>21</v>
      </c>
      <c r="L22" s="84" t="s">
        <v>184</v>
      </c>
      <c r="M22" s="84" t="s">
        <v>113</v>
      </c>
      <c r="N22" s="84" t="s">
        <v>18</v>
      </c>
      <c r="O22" s="84" t="s">
        <v>137</v>
      </c>
      <c r="P22" s="64" t="s">
        <v>10</v>
      </c>
      <c r="Q22" s="84"/>
      <c r="R22" s="84"/>
    </row>
    <row r="23" spans="2:18" x14ac:dyDescent="0.25">
      <c r="B23" s="123">
        <v>22</v>
      </c>
      <c r="C23" s="40" t="s">
        <v>198</v>
      </c>
      <c r="D23" s="40" t="s">
        <v>112</v>
      </c>
      <c r="E23" s="40" t="s">
        <v>40</v>
      </c>
      <c r="F23" s="40" t="s">
        <v>157</v>
      </c>
      <c r="G23" s="39" t="s">
        <v>9</v>
      </c>
      <c r="H23" s="58"/>
      <c r="I23" s="53"/>
      <c r="K23" s="131">
        <v>22</v>
      </c>
      <c r="L23" s="84" t="s">
        <v>92</v>
      </c>
      <c r="M23" s="84" t="s">
        <v>51</v>
      </c>
      <c r="N23" s="84" t="s">
        <v>51</v>
      </c>
      <c r="O23" s="84" t="s">
        <v>165</v>
      </c>
      <c r="P23" s="64" t="s">
        <v>10</v>
      </c>
      <c r="Q23" s="84"/>
      <c r="R23" s="84"/>
    </row>
    <row r="24" spans="2:18" x14ac:dyDescent="0.25">
      <c r="B24" s="123">
        <v>23</v>
      </c>
      <c r="C24" s="40" t="s">
        <v>199</v>
      </c>
      <c r="D24" s="40" t="s">
        <v>113</v>
      </c>
      <c r="E24" s="40" t="s">
        <v>18</v>
      </c>
      <c r="F24" s="40" t="s">
        <v>137</v>
      </c>
      <c r="G24" s="36" t="s">
        <v>9</v>
      </c>
      <c r="H24" s="58"/>
      <c r="I24" s="40"/>
      <c r="K24" s="131">
        <v>23</v>
      </c>
      <c r="L24" s="46"/>
      <c r="M24" s="46"/>
      <c r="N24" s="46"/>
      <c r="O24" s="80"/>
      <c r="P24" s="80"/>
      <c r="Q24" s="42"/>
      <c r="R24" s="42"/>
    </row>
    <row r="25" spans="2:18" x14ac:dyDescent="0.25">
      <c r="B25" s="123">
        <v>24</v>
      </c>
      <c r="C25" s="38"/>
      <c r="D25" s="40"/>
      <c r="E25" s="40"/>
      <c r="F25" s="40"/>
      <c r="G25" s="40"/>
      <c r="H25" s="40"/>
      <c r="I25" s="40"/>
      <c r="K25" s="131">
        <v>24</v>
      </c>
      <c r="L25" s="46"/>
      <c r="M25" s="46"/>
      <c r="N25" s="46"/>
      <c r="O25" s="80"/>
      <c r="P25" s="80"/>
      <c r="Q25" s="48"/>
      <c r="R25" s="42"/>
    </row>
    <row r="26" spans="2:18" x14ac:dyDescent="0.25">
      <c r="K26" s="46"/>
      <c r="L26" s="137" t="s">
        <v>121</v>
      </c>
      <c r="M26" s="137" t="s">
        <v>126</v>
      </c>
      <c r="N26" s="137" t="s">
        <v>122</v>
      </c>
      <c r="O26" s="82" t="s">
        <v>185</v>
      </c>
      <c r="P26" s="80"/>
      <c r="Q26" s="42"/>
      <c r="R26" s="42"/>
    </row>
    <row r="27" spans="2:18" x14ac:dyDescent="0.25">
      <c r="K27" s="46"/>
      <c r="L27" s="135" t="s">
        <v>85</v>
      </c>
      <c r="M27" s="135" t="s">
        <v>108</v>
      </c>
      <c r="N27" s="135" t="s">
        <v>31</v>
      </c>
      <c r="O27" s="82" t="s">
        <v>185</v>
      </c>
      <c r="P27" s="83"/>
      <c r="Q27" s="42"/>
      <c r="R27" s="42"/>
    </row>
    <row r="28" spans="2:18" x14ac:dyDescent="0.25">
      <c r="C28" s="135"/>
      <c r="D28" s="135" t="s">
        <v>169</v>
      </c>
      <c r="E28" s="135" t="s">
        <v>169</v>
      </c>
      <c r="F28" s="82" t="s">
        <v>185</v>
      </c>
      <c r="K28" s="46"/>
      <c r="L28" s="135"/>
      <c r="M28" s="135" t="s">
        <v>169</v>
      </c>
      <c r="N28" s="135" t="s">
        <v>169</v>
      </c>
      <c r="O28" s="82" t="s">
        <v>185</v>
      </c>
      <c r="P28" s="80"/>
      <c r="Q28" s="80"/>
      <c r="R28" s="48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56" bestFit="1" customWidth="1"/>
    <col min="2" max="2" width="3.5703125" style="81" customWidth="1"/>
    <col min="3" max="3" width="27.85546875" style="42" bestFit="1" customWidth="1"/>
    <col min="4" max="4" width="3.140625" style="46" bestFit="1" customWidth="1"/>
    <col min="5" max="5" width="23.5703125" style="46" bestFit="1" customWidth="1"/>
    <col min="6" max="6" width="7.5703125" style="46" bestFit="1" customWidth="1"/>
    <col min="7" max="7" width="10.5703125" style="46" bestFit="1" customWidth="1"/>
    <col min="8" max="8" width="19.140625" style="80" bestFit="1" customWidth="1"/>
    <col min="9" max="9" width="3.7109375" style="80" bestFit="1" customWidth="1"/>
    <col min="10" max="10" width="5" style="48" bestFit="1" customWidth="1"/>
    <col min="11" max="11" width="3.42578125" style="48" bestFit="1" customWidth="1"/>
    <col min="12" max="12" width="6.28515625" style="48" customWidth="1"/>
    <col min="13" max="13" width="3" style="42" customWidth="1"/>
    <col min="14" max="14" width="23.7109375" style="42" bestFit="1" customWidth="1"/>
    <col min="15" max="15" width="15" style="42" bestFit="1" customWidth="1"/>
    <col min="16" max="16" width="10.5703125" style="42" bestFit="1" customWidth="1"/>
    <col min="17" max="20" width="9.140625" style="42"/>
    <col min="21" max="21" width="3.5703125" style="42" bestFit="1" customWidth="1"/>
    <col min="22" max="22" width="26.42578125" style="42" bestFit="1" customWidth="1"/>
    <col min="23" max="23" width="8.42578125" style="42" bestFit="1" customWidth="1"/>
    <col min="24" max="16384" width="9.140625" style="42"/>
  </cols>
  <sheetData>
    <row r="1" spans="1:23" ht="12.75" customHeight="1" x14ac:dyDescent="0.2">
      <c r="B1" s="57"/>
      <c r="D1" s="58"/>
      <c r="E1" s="274"/>
      <c r="F1" s="274"/>
      <c r="G1" s="274"/>
      <c r="H1" s="59"/>
      <c r="I1" s="60"/>
      <c r="M1" s="275" t="s">
        <v>128</v>
      </c>
      <c r="N1" s="275"/>
      <c r="O1" s="275"/>
      <c r="P1" s="58"/>
      <c r="Q1" s="58" t="s">
        <v>129</v>
      </c>
      <c r="R1" s="58"/>
      <c r="S1" s="58"/>
      <c r="U1" s="275" t="s">
        <v>128</v>
      </c>
      <c r="V1" s="275"/>
      <c r="W1" s="275"/>
    </row>
    <row r="2" spans="1:23" s="58" customFormat="1" ht="13.5" customHeight="1" thickBot="1" x14ac:dyDescent="0.25">
      <c r="A2" s="60"/>
      <c r="B2" s="61"/>
      <c r="C2" s="58" t="s">
        <v>130</v>
      </c>
      <c r="D2" s="62"/>
      <c r="E2" s="63"/>
      <c r="F2" s="63"/>
      <c r="G2" s="63"/>
      <c r="H2" s="63"/>
      <c r="I2" s="63" t="s">
        <v>131</v>
      </c>
      <c r="J2" s="63" t="s">
        <v>132</v>
      </c>
      <c r="K2" s="63" t="s">
        <v>133</v>
      </c>
      <c r="L2" s="48"/>
      <c r="M2" s="276" t="s">
        <v>134</v>
      </c>
      <c r="N2" s="276"/>
      <c r="O2" s="276"/>
      <c r="Q2" s="58" t="s">
        <v>135</v>
      </c>
      <c r="U2" s="276" t="s">
        <v>134</v>
      </c>
      <c r="V2" s="276"/>
      <c r="W2" s="276"/>
    </row>
    <row r="3" spans="1:23" ht="13.5" thickTop="1" x14ac:dyDescent="0.2">
      <c r="A3" s="64" t="s">
        <v>6</v>
      </c>
      <c r="B3" s="61">
        <f>D3</f>
        <v>1</v>
      </c>
      <c r="C3" s="42" t="str">
        <f>CONCATENATE(E3," ","(",F3,")")</f>
        <v>BU PİLİÇ SKD (BLK)</v>
      </c>
      <c r="D3" s="131">
        <v>1</v>
      </c>
      <c r="E3" s="65" t="s">
        <v>136</v>
      </c>
      <c r="F3" s="65" t="s">
        <v>127</v>
      </c>
      <c r="G3" s="65" t="s">
        <v>49</v>
      </c>
      <c r="H3" s="65" t="s">
        <v>137</v>
      </c>
      <c r="I3" s="66" t="s">
        <v>6</v>
      </c>
      <c r="J3" s="67" t="s">
        <v>138</v>
      </c>
      <c r="K3" s="68">
        <v>1</v>
      </c>
      <c r="L3" s="42"/>
      <c r="M3" s="69" t="s">
        <v>6</v>
      </c>
      <c r="N3" s="70" t="s">
        <v>136</v>
      </c>
      <c r="O3" s="70" t="s">
        <v>49</v>
      </c>
      <c r="P3" s="71"/>
      <c r="U3" s="72" t="s">
        <v>6</v>
      </c>
      <c r="V3" s="48" t="s">
        <v>139</v>
      </c>
      <c r="W3" s="48" t="s">
        <v>30</v>
      </c>
    </row>
    <row r="4" spans="1:23" ht="12.75" x14ac:dyDescent="0.2">
      <c r="A4" s="64" t="s">
        <v>8</v>
      </c>
      <c r="B4" s="61">
        <f t="shared" ref="B4:B26" si="0">D4</f>
        <v>2</v>
      </c>
      <c r="C4" s="42" t="str">
        <f t="shared" ref="C4:C27" si="1">CONCATENATE(E4," ","(",F4,")")</f>
        <v>KOCASİNAN BLD. SPOR (A) (KYS)</v>
      </c>
      <c r="D4" s="131">
        <v>2</v>
      </c>
      <c r="E4" s="65" t="s">
        <v>87</v>
      </c>
      <c r="F4" s="65" t="s">
        <v>70</v>
      </c>
      <c r="G4" s="65" t="s">
        <v>28</v>
      </c>
      <c r="H4" s="73" t="s">
        <v>140</v>
      </c>
      <c r="I4" s="66" t="s">
        <v>6</v>
      </c>
      <c r="J4" s="67" t="s">
        <v>141</v>
      </c>
      <c r="K4" s="68">
        <v>2</v>
      </c>
      <c r="L4" s="42"/>
      <c r="M4" s="69" t="s">
        <v>8</v>
      </c>
      <c r="N4" s="70" t="s">
        <v>87</v>
      </c>
      <c r="O4" s="70" t="s">
        <v>28</v>
      </c>
      <c r="P4" s="71"/>
      <c r="U4" s="72" t="s">
        <v>8</v>
      </c>
      <c r="V4" s="48" t="s">
        <v>53</v>
      </c>
      <c r="W4" s="48" t="s">
        <v>15</v>
      </c>
    </row>
    <row r="5" spans="1:23" ht="12.75" x14ac:dyDescent="0.2">
      <c r="A5" s="64" t="s">
        <v>9</v>
      </c>
      <c r="B5" s="61">
        <f t="shared" si="0"/>
        <v>3</v>
      </c>
      <c r="C5" s="42" t="str">
        <f t="shared" si="1"/>
        <v>ÇORUM GENÇLİK SPOR (A) (ÇRM)</v>
      </c>
      <c r="D5" s="131">
        <v>3</v>
      </c>
      <c r="E5" s="65" t="s">
        <v>119</v>
      </c>
      <c r="F5" s="65" t="s">
        <v>103</v>
      </c>
      <c r="G5" s="65" t="s">
        <v>30</v>
      </c>
      <c r="H5" s="65" t="s">
        <v>142</v>
      </c>
      <c r="I5" s="66" t="s">
        <v>8</v>
      </c>
      <c r="J5" s="67" t="s">
        <v>143</v>
      </c>
      <c r="K5" s="68">
        <v>3</v>
      </c>
      <c r="L5" s="42"/>
      <c r="M5" s="69" t="s">
        <v>9</v>
      </c>
      <c r="N5" s="70" t="s">
        <v>144</v>
      </c>
      <c r="O5" s="70" t="s">
        <v>30</v>
      </c>
      <c r="P5" s="71"/>
      <c r="U5" s="72" t="s">
        <v>9</v>
      </c>
      <c r="V5" s="48" t="s">
        <v>93</v>
      </c>
      <c r="W5" s="48" t="s">
        <v>7</v>
      </c>
    </row>
    <row r="6" spans="1:23" ht="12.75" x14ac:dyDescent="0.2">
      <c r="A6" s="64" t="s">
        <v>10</v>
      </c>
      <c r="B6" s="61">
        <f t="shared" si="0"/>
        <v>4</v>
      </c>
      <c r="C6" s="42" t="str">
        <f t="shared" si="1"/>
        <v>İSTANBUL B.ŞEHİR BLD.  (İST)</v>
      </c>
      <c r="D6" s="131">
        <v>4</v>
      </c>
      <c r="E6" s="65" t="s">
        <v>145</v>
      </c>
      <c r="F6" s="65" t="s">
        <v>71</v>
      </c>
      <c r="G6" s="65" t="s">
        <v>15</v>
      </c>
      <c r="H6" s="65" t="s">
        <v>137</v>
      </c>
      <c r="I6" s="66" t="s">
        <v>9</v>
      </c>
      <c r="J6" s="67" t="s">
        <v>146</v>
      </c>
      <c r="K6" s="68">
        <v>4</v>
      </c>
      <c r="L6" s="42"/>
      <c r="M6" s="69" t="s">
        <v>10</v>
      </c>
      <c r="N6" s="70" t="s">
        <v>83</v>
      </c>
      <c r="O6" s="70" t="s">
        <v>15</v>
      </c>
      <c r="P6" s="71"/>
      <c r="U6" s="72" t="s">
        <v>10</v>
      </c>
      <c r="V6" s="48" t="s">
        <v>83</v>
      </c>
      <c r="W6" s="48" t="s">
        <v>15</v>
      </c>
    </row>
    <row r="7" spans="1:23" ht="12.75" x14ac:dyDescent="0.2">
      <c r="A7" s="64" t="s">
        <v>11</v>
      </c>
      <c r="B7" s="61">
        <f t="shared" si="0"/>
        <v>5</v>
      </c>
      <c r="C7" s="42" t="str">
        <f t="shared" si="1"/>
        <v>BURSA B.ŞEHİR BLD. SPOR (A) (BRS)</v>
      </c>
      <c r="D7" s="131">
        <v>5</v>
      </c>
      <c r="E7" s="65" t="s">
        <v>118</v>
      </c>
      <c r="F7" s="65" t="s">
        <v>102</v>
      </c>
      <c r="G7" s="65" t="s">
        <v>29</v>
      </c>
      <c r="H7" s="65" t="s">
        <v>137</v>
      </c>
      <c r="I7" s="66" t="s">
        <v>8</v>
      </c>
      <c r="J7" s="67" t="s">
        <v>147</v>
      </c>
      <c r="K7" s="68">
        <v>5</v>
      </c>
      <c r="L7" s="42"/>
      <c r="M7" s="69" t="s">
        <v>11</v>
      </c>
      <c r="N7" s="70" t="s">
        <v>148</v>
      </c>
      <c r="O7" s="70" t="s">
        <v>29</v>
      </c>
      <c r="P7" s="71"/>
      <c r="U7" s="72" t="s">
        <v>11</v>
      </c>
      <c r="V7" s="48" t="s">
        <v>149</v>
      </c>
      <c r="W7" s="48" t="s">
        <v>12</v>
      </c>
    </row>
    <row r="8" spans="1:23" ht="12.75" x14ac:dyDescent="0.2">
      <c r="A8" s="64" t="s">
        <v>13</v>
      </c>
      <c r="B8" s="61">
        <f t="shared" si="0"/>
        <v>6</v>
      </c>
      <c r="C8" s="42" t="str">
        <f t="shared" si="1"/>
        <v>1955 BATMAN BLD. SPOR (A) (BTM)</v>
      </c>
      <c r="D8" s="131">
        <v>6</v>
      </c>
      <c r="E8" s="65" t="s">
        <v>116</v>
      </c>
      <c r="F8" s="65" t="s">
        <v>99</v>
      </c>
      <c r="G8" s="65" t="s">
        <v>35</v>
      </c>
      <c r="H8" s="65" t="s">
        <v>150</v>
      </c>
      <c r="I8" s="66" t="s">
        <v>6</v>
      </c>
      <c r="J8" s="67" t="s">
        <v>151</v>
      </c>
      <c r="K8" s="68">
        <v>6</v>
      </c>
      <c r="L8" s="42"/>
      <c r="M8" s="69" t="s">
        <v>13</v>
      </c>
      <c r="N8" s="70" t="s">
        <v>152</v>
      </c>
      <c r="O8" s="70" t="s">
        <v>35</v>
      </c>
      <c r="P8" s="71"/>
      <c r="U8" s="72" t="s">
        <v>13</v>
      </c>
      <c r="V8" s="48" t="s">
        <v>153</v>
      </c>
      <c r="W8" s="48" t="s">
        <v>30</v>
      </c>
    </row>
    <row r="9" spans="1:23" ht="12.75" x14ac:dyDescent="0.2">
      <c r="A9" s="64" t="s">
        <v>14</v>
      </c>
      <c r="B9" s="61">
        <f t="shared" si="0"/>
        <v>7</v>
      </c>
      <c r="C9" s="42" t="str">
        <f t="shared" si="1"/>
        <v>HATAY ASP SPOR (HTY)</v>
      </c>
      <c r="D9" s="131">
        <v>7</v>
      </c>
      <c r="E9" s="65" t="s">
        <v>41</v>
      </c>
      <c r="F9" s="65" t="s">
        <v>106</v>
      </c>
      <c r="G9" s="65" t="s">
        <v>34</v>
      </c>
      <c r="H9" s="65" t="s">
        <v>154</v>
      </c>
      <c r="I9" s="66" t="s">
        <v>6</v>
      </c>
      <c r="J9" s="67" t="s">
        <v>155</v>
      </c>
      <c r="K9" s="68">
        <v>7</v>
      </c>
      <c r="L9" s="42"/>
      <c r="M9" s="69" t="s">
        <v>14</v>
      </c>
      <c r="N9" s="70" t="s">
        <v>41</v>
      </c>
      <c r="O9" s="70" t="s">
        <v>34</v>
      </c>
      <c r="P9" s="71"/>
      <c r="U9" s="72" t="s">
        <v>14</v>
      </c>
      <c r="V9" s="48" t="s">
        <v>156</v>
      </c>
      <c r="W9" s="48" t="s">
        <v>40</v>
      </c>
    </row>
    <row r="10" spans="1:23" ht="12.75" x14ac:dyDescent="0.2">
      <c r="A10" s="64" t="s">
        <v>16</v>
      </c>
      <c r="B10" s="61">
        <f t="shared" si="0"/>
        <v>8</v>
      </c>
      <c r="C10" s="42" t="str">
        <f t="shared" si="1"/>
        <v>SERAMİK SPOR (KTH)</v>
      </c>
      <c r="D10" s="131">
        <v>8</v>
      </c>
      <c r="E10" s="65" t="s">
        <v>123</v>
      </c>
      <c r="F10" s="65" t="s">
        <v>125</v>
      </c>
      <c r="G10" s="65" t="s">
        <v>124</v>
      </c>
      <c r="H10" s="65" t="s">
        <v>157</v>
      </c>
      <c r="I10" s="66" t="s">
        <v>9</v>
      </c>
      <c r="J10" s="67" t="s">
        <v>158</v>
      </c>
      <c r="K10" s="68">
        <v>8</v>
      </c>
      <c r="L10" s="42"/>
      <c r="M10" s="69" t="s">
        <v>16</v>
      </c>
      <c r="N10" s="70" t="s">
        <v>159</v>
      </c>
      <c r="O10" s="70" t="s">
        <v>124</v>
      </c>
      <c r="P10" s="71"/>
      <c r="U10" s="72" t="s">
        <v>16</v>
      </c>
      <c r="V10" s="48" t="s">
        <v>160</v>
      </c>
      <c r="W10" s="48" t="s">
        <v>30</v>
      </c>
    </row>
    <row r="11" spans="1:23" ht="12.75" x14ac:dyDescent="0.2">
      <c r="A11" s="64" t="s">
        <v>17</v>
      </c>
      <c r="B11" s="61">
        <f t="shared" si="0"/>
        <v>9</v>
      </c>
      <c r="C11" s="42" t="str">
        <f t="shared" si="1"/>
        <v>KOCASİNAN BLD. SPOR (B) (KYS)</v>
      </c>
      <c r="D11" s="134">
        <v>9</v>
      </c>
      <c r="E11" s="65" t="s">
        <v>88</v>
      </c>
      <c r="F11" s="65" t="s">
        <v>70</v>
      </c>
      <c r="G11" s="65" t="s">
        <v>28</v>
      </c>
      <c r="H11" s="65" t="s">
        <v>140</v>
      </c>
      <c r="I11" s="66" t="s">
        <v>10</v>
      </c>
      <c r="J11" s="67" t="s">
        <v>163</v>
      </c>
      <c r="K11" s="68">
        <v>9</v>
      </c>
      <c r="L11" s="42"/>
      <c r="M11" s="69" t="s">
        <v>17</v>
      </c>
      <c r="N11" s="70" t="s">
        <v>162</v>
      </c>
      <c r="O11" s="70" t="s">
        <v>31</v>
      </c>
      <c r="P11" s="71"/>
      <c r="U11" s="72" t="s">
        <v>17</v>
      </c>
      <c r="V11" s="48" t="s">
        <v>87</v>
      </c>
      <c r="W11" s="48" t="s">
        <v>28</v>
      </c>
    </row>
    <row r="12" spans="1:23" ht="12.75" x14ac:dyDescent="0.2">
      <c r="A12" s="64" t="s">
        <v>19</v>
      </c>
      <c r="B12" s="61">
        <f t="shared" si="0"/>
        <v>10</v>
      </c>
      <c r="C12" s="42" t="str">
        <f t="shared" si="1"/>
        <v>VAN GENÇLİK SPOR (A) (VAN)</v>
      </c>
      <c r="D12" s="131">
        <v>10</v>
      </c>
      <c r="E12" s="65" t="s">
        <v>91</v>
      </c>
      <c r="F12" s="65" t="s">
        <v>51</v>
      </c>
      <c r="G12" s="65" t="s">
        <v>51</v>
      </c>
      <c r="H12" s="65" t="s">
        <v>165</v>
      </c>
      <c r="I12" s="66" t="s">
        <v>6</v>
      </c>
      <c r="J12" s="67" t="s">
        <v>166</v>
      </c>
      <c r="K12" s="68">
        <v>10</v>
      </c>
      <c r="L12" s="42"/>
      <c r="M12" s="72" t="s">
        <v>19</v>
      </c>
      <c r="N12" s="48" t="s">
        <v>164</v>
      </c>
      <c r="O12" s="48" t="s">
        <v>95</v>
      </c>
      <c r="P12" s="71"/>
      <c r="U12" s="72" t="s">
        <v>19</v>
      </c>
      <c r="V12" s="48" t="s">
        <v>94</v>
      </c>
      <c r="W12" s="48" t="s">
        <v>7</v>
      </c>
    </row>
    <row r="13" spans="1:23" ht="12.75" x14ac:dyDescent="0.2">
      <c r="A13" s="64" t="s">
        <v>20</v>
      </c>
      <c r="B13" s="61">
        <f t="shared" si="0"/>
        <v>11</v>
      </c>
      <c r="C13" s="42" t="str">
        <f t="shared" si="1"/>
        <v>ÇORUM GENÇLİK SPOR (B) (ÇRM)</v>
      </c>
      <c r="D13" s="131">
        <v>11</v>
      </c>
      <c r="E13" s="74" t="s">
        <v>120</v>
      </c>
      <c r="F13" s="74" t="s">
        <v>103</v>
      </c>
      <c r="G13" s="74" t="s">
        <v>30</v>
      </c>
      <c r="H13" s="74" t="s">
        <v>142</v>
      </c>
      <c r="I13" s="75" t="s">
        <v>6</v>
      </c>
      <c r="J13" s="76"/>
      <c r="K13" s="74">
        <v>11</v>
      </c>
      <c r="L13" s="42"/>
      <c r="M13" s="69" t="s">
        <v>20</v>
      </c>
      <c r="N13" s="70" t="s">
        <v>88</v>
      </c>
      <c r="O13" s="70" t="s">
        <v>28</v>
      </c>
      <c r="P13" s="71"/>
      <c r="U13" s="72" t="s">
        <v>20</v>
      </c>
      <c r="V13" s="48" t="s">
        <v>64</v>
      </c>
      <c r="W13" s="48" t="s">
        <v>42</v>
      </c>
    </row>
    <row r="14" spans="1:23" ht="12.75" x14ac:dyDescent="0.2">
      <c r="A14" s="64" t="s">
        <v>21</v>
      </c>
      <c r="B14" s="61">
        <f t="shared" si="0"/>
        <v>12</v>
      </c>
      <c r="C14" s="42" t="str">
        <f t="shared" si="1"/>
        <v>ÇİLTAR MTİ (ADN)</v>
      </c>
      <c r="D14" s="131">
        <v>12</v>
      </c>
      <c r="E14" s="77" t="s">
        <v>69</v>
      </c>
      <c r="F14" s="77" t="s">
        <v>96</v>
      </c>
      <c r="G14" s="77" t="s">
        <v>42</v>
      </c>
      <c r="H14" s="77" t="s">
        <v>154</v>
      </c>
      <c r="I14" s="78" t="s">
        <v>8</v>
      </c>
      <c r="J14" s="79"/>
      <c r="K14" s="77">
        <v>12</v>
      </c>
      <c r="L14" s="42"/>
      <c r="M14" s="72" t="s">
        <v>21</v>
      </c>
      <c r="N14" s="48" t="s">
        <v>167</v>
      </c>
      <c r="O14" s="48" t="s">
        <v>33</v>
      </c>
      <c r="P14" s="71"/>
      <c r="U14" s="72" t="s">
        <v>21</v>
      </c>
      <c r="V14" s="48" t="s">
        <v>168</v>
      </c>
      <c r="W14" s="48" t="s">
        <v>34</v>
      </c>
    </row>
    <row r="15" spans="1:23" ht="12.75" x14ac:dyDescent="0.2">
      <c r="A15" s="64" t="s">
        <v>22</v>
      </c>
      <c r="B15" s="61">
        <f t="shared" si="0"/>
        <v>13</v>
      </c>
      <c r="C15" s="42" t="str">
        <f t="shared" si="1"/>
        <v>AFAD GENÇLİK VE SPOR (ANK)</v>
      </c>
      <c r="D15" s="131">
        <v>13</v>
      </c>
      <c r="E15" s="77" t="s">
        <v>115</v>
      </c>
      <c r="F15" s="77" t="s">
        <v>97</v>
      </c>
      <c r="G15" s="77" t="s">
        <v>12</v>
      </c>
      <c r="H15" s="77" t="s">
        <v>140</v>
      </c>
      <c r="I15" s="78" t="s">
        <v>8</v>
      </c>
      <c r="J15" s="79"/>
      <c r="K15" s="77">
        <v>12</v>
      </c>
      <c r="L15" s="42"/>
      <c r="M15" s="72" t="s">
        <v>22</v>
      </c>
      <c r="N15" s="48" t="s">
        <v>84</v>
      </c>
      <c r="O15" s="48" t="s">
        <v>15</v>
      </c>
      <c r="P15" s="71"/>
      <c r="U15" s="72" t="s">
        <v>22</v>
      </c>
      <c r="V15" s="48" t="s">
        <v>162</v>
      </c>
      <c r="W15" s="48" t="s">
        <v>31</v>
      </c>
    </row>
    <row r="16" spans="1:23" ht="12.75" x14ac:dyDescent="0.2">
      <c r="A16" s="64" t="s">
        <v>23</v>
      </c>
      <c r="B16" s="61">
        <f t="shared" si="0"/>
        <v>14</v>
      </c>
      <c r="C16" s="42" t="str">
        <f t="shared" si="1"/>
        <v>MERİT GRUP REAL MARDİN (A) (MRD)</v>
      </c>
      <c r="D16" s="131">
        <v>14</v>
      </c>
      <c r="E16" s="77" t="s">
        <v>90</v>
      </c>
      <c r="F16" s="77" t="s">
        <v>111</v>
      </c>
      <c r="G16" s="77" t="s">
        <v>50</v>
      </c>
      <c r="H16" s="77" t="s">
        <v>150</v>
      </c>
      <c r="I16" s="78" t="s">
        <v>8</v>
      </c>
      <c r="J16" s="79"/>
      <c r="K16" s="77">
        <v>12</v>
      </c>
      <c r="L16" s="42"/>
      <c r="M16" s="72" t="s">
        <v>23</v>
      </c>
      <c r="N16" s="48" t="s">
        <v>170</v>
      </c>
      <c r="O16" s="48" t="s">
        <v>12</v>
      </c>
      <c r="P16" s="71"/>
      <c r="U16" s="72" t="s">
        <v>23</v>
      </c>
      <c r="V16" s="48" t="s">
        <v>171</v>
      </c>
      <c r="W16" s="48" t="s">
        <v>31</v>
      </c>
    </row>
    <row r="17" spans="1:23" ht="12.75" x14ac:dyDescent="0.2">
      <c r="A17" s="64" t="s">
        <v>24</v>
      </c>
      <c r="B17" s="61">
        <f t="shared" si="0"/>
        <v>15</v>
      </c>
      <c r="C17" s="42" t="str">
        <f t="shared" si="1"/>
        <v>MUĞLA B.ŞEHİR BLD. SPOR (MĞL)</v>
      </c>
      <c r="D17" s="131">
        <v>15</v>
      </c>
      <c r="E17" s="77" t="s">
        <v>63</v>
      </c>
      <c r="F17" s="77" t="s">
        <v>112</v>
      </c>
      <c r="G17" s="77" t="s">
        <v>40</v>
      </c>
      <c r="H17" s="77" t="s">
        <v>157</v>
      </c>
      <c r="I17" s="78" t="s">
        <v>8</v>
      </c>
      <c r="J17" s="79"/>
      <c r="K17" s="77">
        <v>12</v>
      </c>
      <c r="L17" s="42"/>
      <c r="M17" s="69" t="s">
        <v>24</v>
      </c>
      <c r="N17" s="70" t="s">
        <v>172</v>
      </c>
      <c r="O17" s="70" t="s">
        <v>51</v>
      </c>
      <c r="P17" s="71"/>
      <c r="U17" s="72" t="s">
        <v>24</v>
      </c>
      <c r="V17" s="48" t="s">
        <v>173</v>
      </c>
      <c r="W17" s="48" t="s">
        <v>169</v>
      </c>
    </row>
    <row r="18" spans="1:23" ht="12.75" x14ac:dyDescent="0.2">
      <c r="A18" s="64" t="s">
        <v>25</v>
      </c>
      <c r="B18" s="61">
        <f t="shared" si="0"/>
        <v>16</v>
      </c>
      <c r="C18" s="42" t="str">
        <f t="shared" si="1"/>
        <v>MKE ANKARAGÜCÜ (ANK)</v>
      </c>
      <c r="D18" s="131">
        <v>16</v>
      </c>
      <c r="E18" s="139" t="s">
        <v>44</v>
      </c>
      <c r="F18" s="139" t="s">
        <v>97</v>
      </c>
      <c r="G18" s="139" t="s">
        <v>12</v>
      </c>
      <c r="H18" s="139" t="s">
        <v>140</v>
      </c>
      <c r="I18" s="140" t="s">
        <v>9</v>
      </c>
      <c r="J18" s="138"/>
      <c r="K18" s="139">
        <v>16</v>
      </c>
      <c r="L18" s="42"/>
      <c r="M18" s="72" t="s">
        <v>25</v>
      </c>
      <c r="N18" s="48" t="s">
        <v>174</v>
      </c>
      <c r="O18" s="48" t="s">
        <v>95</v>
      </c>
      <c r="P18" s="71"/>
      <c r="U18" s="72" t="s">
        <v>25</v>
      </c>
      <c r="V18" s="48" t="s">
        <v>175</v>
      </c>
      <c r="W18" s="48" t="s">
        <v>79</v>
      </c>
    </row>
    <row r="19" spans="1:23" ht="12.75" x14ac:dyDescent="0.2">
      <c r="A19" s="64" t="s">
        <v>26</v>
      </c>
      <c r="B19" s="61">
        <f t="shared" si="0"/>
        <v>17</v>
      </c>
      <c r="C19" s="42" t="str">
        <f t="shared" si="1"/>
        <v>ANTALYASPOR (ANT)</v>
      </c>
      <c r="D19" s="131">
        <v>17</v>
      </c>
      <c r="E19" s="139" t="s">
        <v>37</v>
      </c>
      <c r="F19" s="139" t="s">
        <v>98</v>
      </c>
      <c r="G19" s="139" t="s">
        <v>36</v>
      </c>
      <c r="H19" s="139" t="s">
        <v>154</v>
      </c>
      <c r="I19" s="140" t="s">
        <v>9</v>
      </c>
      <c r="J19" s="138"/>
      <c r="K19" s="139">
        <v>16</v>
      </c>
      <c r="L19" s="42"/>
      <c r="M19" s="72"/>
      <c r="N19" s="48"/>
      <c r="O19" s="48"/>
      <c r="P19" s="71"/>
      <c r="U19" s="72"/>
      <c r="V19" s="48"/>
      <c r="W19" s="48"/>
    </row>
    <row r="20" spans="1:23" ht="12.75" x14ac:dyDescent="0.2">
      <c r="A20" s="64" t="s">
        <v>176</v>
      </c>
      <c r="B20" s="61">
        <f t="shared" si="0"/>
        <v>18</v>
      </c>
      <c r="C20" s="42" t="str">
        <f t="shared" si="1"/>
        <v>1955 BATMAN BLD. SPOR (B) (BTM)</v>
      </c>
      <c r="D20" s="131">
        <v>18</v>
      </c>
      <c r="E20" s="139" t="s">
        <v>117</v>
      </c>
      <c r="F20" s="139" t="s">
        <v>99</v>
      </c>
      <c r="G20" s="139" t="s">
        <v>35</v>
      </c>
      <c r="H20" s="139" t="s">
        <v>150</v>
      </c>
      <c r="I20" s="140" t="s">
        <v>9</v>
      </c>
      <c r="J20" s="138"/>
      <c r="K20" s="139">
        <v>16</v>
      </c>
      <c r="L20" s="42"/>
      <c r="M20" s="72"/>
      <c r="N20" s="48"/>
      <c r="O20" s="48"/>
      <c r="P20" s="71"/>
      <c r="U20" s="72"/>
      <c r="V20" s="48"/>
      <c r="W20" s="48"/>
    </row>
    <row r="21" spans="1:23" ht="12.75" x14ac:dyDescent="0.2">
      <c r="A21" s="64" t="s">
        <v>177</v>
      </c>
      <c r="B21" s="61">
        <f t="shared" si="0"/>
        <v>19</v>
      </c>
      <c r="C21" s="42" t="str">
        <f t="shared" si="1"/>
        <v>BİTLİS GENÇLİK SPOR (BTL)</v>
      </c>
      <c r="D21" s="131">
        <v>19</v>
      </c>
      <c r="E21" s="139" t="s">
        <v>74</v>
      </c>
      <c r="F21" s="139" t="s">
        <v>101</v>
      </c>
      <c r="G21" s="139" t="s">
        <v>75</v>
      </c>
      <c r="H21" s="139" t="s">
        <v>165</v>
      </c>
      <c r="I21" s="140" t="s">
        <v>9</v>
      </c>
      <c r="J21" s="138"/>
      <c r="K21" s="139">
        <v>16</v>
      </c>
      <c r="L21" s="42"/>
      <c r="M21" s="72"/>
      <c r="N21" s="48"/>
      <c r="O21" s="48"/>
      <c r="P21" s="71"/>
      <c r="U21" s="72"/>
      <c r="V21" s="48"/>
      <c r="W21" s="48"/>
    </row>
    <row r="22" spans="1:23" ht="12.75" x14ac:dyDescent="0.2">
      <c r="A22" s="64" t="s">
        <v>178</v>
      </c>
      <c r="B22" s="61">
        <f t="shared" si="0"/>
        <v>20</v>
      </c>
      <c r="C22" s="42" t="str">
        <f t="shared" si="1"/>
        <v>ÇORUM BLD. GSK  (ÇRM)</v>
      </c>
      <c r="D22" s="131">
        <v>20</v>
      </c>
      <c r="E22" s="139" t="s">
        <v>182</v>
      </c>
      <c r="F22" s="139" t="s">
        <v>103</v>
      </c>
      <c r="G22" s="139" t="s">
        <v>30</v>
      </c>
      <c r="H22" s="139" t="s">
        <v>142</v>
      </c>
      <c r="I22" s="140" t="s">
        <v>9</v>
      </c>
      <c r="J22" s="138"/>
      <c r="K22" s="139">
        <v>16</v>
      </c>
      <c r="L22" s="42"/>
      <c r="M22" s="72"/>
      <c r="N22" s="48"/>
      <c r="O22" s="48"/>
      <c r="P22" s="71"/>
      <c r="U22" s="72"/>
      <c r="V22" s="48"/>
      <c r="W22" s="48"/>
    </row>
    <row r="23" spans="1:23" ht="12.75" x14ac:dyDescent="0.2">
      <c r="A23" s="64" t="s">
        <v>179</v>
      </c>
      <c r="B23" s="61">
        <f t="shared" si="0"/>
        <v>21</v>
      </c>
      <c r="C23" s="42" t="str">
        <f t="shared" si="1"/>
        <v>ÇERKEZKÖY BLD. GSK (TKD)</v>
      </c>
      <c r="D23" s="131">
        <v>21</v>
      </c>
      <c r="E23" s="84" t="s">
        <v>184</v>
      </c>
      <c r="F23" s="84" t="s">
        <v>113</v>
      </c>
      <c r="G23" s="84" t="s">
        <v>18</v>
      </c>
      <c r="H23" s="84" t="s">
        <v>137</v>
      </c>
      <c r="I23" s="64" t="s">
        <v>10</v>
      </c>
      <c r="J23" s="84"/>
      <c r="K23" s="84"/>
      <c r="L23" s="42"/>
      <c r="M23" s="72"/>
      <c r="N23" s="48"/>
      <c r="O23" s="48"/>
      <c r="P23" s="71"/>
      <c r="U23" s="72"/>
      <c r="V23" s="48"/>
      <c r="W23" s="48"/>
    </row>
    <row r="24" spans="1:23" ht="12.75" x14ac:dyDescent="0.2">
      <c r="A24" s="64" t="s">
        <v>180</v>
      </c>
      <c r="B24" s="61">
        <f t="shared" si="0"/>
        <v>22</v>
      </c>
      <c r="C24" s="42" t="str">
        <f t="shared" si="1"/>
        <v>VAN GENÇLİK SPOR (B) (VAN)</v>
      </c>
      <c r="D24" s="131">
        <v>22</v>
      </c>
      <c r="E24" s="84" t="s">
        <v>92</v>
      </c>
      <c r="F24" s="84" t="s">
        <v>51</v>
      </c>
      <c r="G24" s="84" t="s">
        <v>51</v>
      </c>
      <c r="H24" s="84" t="s">
        <v>165</v>
      </c>
      <c r="I24" s="64" t="s">
        <v>10</v>
      </c>
      <c r="J24" s="84"/>
      <c r="K24" s="84"/>
      <c r="L24" s="42"/>
      <c r="M24" s="72"/>
      <c r="N24" s="48"/>
      <c r="O24" s="48"/>
      <c r="P24" s="71"/>
      <c r="U24" s="72"/>
      <c r="V24" s="48"/>
      <c r="W24" s="48"/>
    </row>
    <row r="25" spans="1:23" ht="12.75" x14ac:dyDescent="0.2">
      <c r="A25" s="64" t="s">
        <v>181</v>
      </c>
      <c r="B25" s="61">
        <f t="shared" si="0"/>
        <v>23</v>
      </c>
      <c r="C25" s="42" t="str">
        <f t="shared" si="1"/>
        <v xml:space="preserve"> ()</v>
      </c>
      <c r="D25" s="131">
        <v>23</v>
      </c>
      <c r="J25" s="42"/>
      <c r="K25" s="42"/>
      <c r="L25" s="42"/>
      <c r="M25" s="72"/>
      <c r="N25" s="48"/>
      <c r="O25" s="48"/>
      <c r="P25" s="71"/>
      <c r="U25" s="72"/>
      <c r="V25" s="48"/>
      <c r="W25" s="48"/>
    </row>
    <row r="26" spans="1:23" ht="12.75" x14ac:dyDescent="0.2">
      <c r="A26" s="64" t="s">
        <v>183</v>
      </c>
      <c r="B26" s="61">
        <f t="shared" si="0"/>
        <v>24</v>
      </c>
      <c r="C26" s="42" t="str">
        <f t="shared" si="1"/>
        <v xml:space="preserve"> ()</v>
      </c>
      <c r="D26" s="131">
        <v>24</v>
      </c>
      <c r="K26" s="42"/>
      <c r="L26" s="42"/>
      <c r="P26" s="71"/>
      <c r="Q26" s="72"/>
      <c r="R26" s="48"/>
      <c r="S26" s="48"/>
      <c r="U26" s="72"/>
      <c r="V26" s="48"/>
      <c r="W26" s="48"/>
    </row>
    <row r="27" spans="1:23" x14ac:dyDescent="0.2">
      <c r="B27" s="61">
        <v>99</v>
      </c>
      <c r="C27" s="42" t="str">
        <f t="shared" si="1"/>
        <v xml:space="preserve"> ()</v>
      </c>
      <c r="J27" s="42"/>
      <c r="K27" s="42"/>
      <c r="L27" s="42"/>
    </row>
    <row r="28" spans="1:23" x14ac:dyDescent="0.2">
      <c r="E28" s="137" t="s">
        <v>121</v>
      </c>
      <c r="F28" s="137" t="s">
        <v>126</v>
      </c>
      <c r="G28" s="137" t="s">
        <v>122</v>
      </c>
      <c r="H28" s="82" t="s">
        <v>185</v>
      </c>
      <c r="J28" s="42"/>
      <c r="K28" s="42"/>
      <c r="L28" s="42" t="s">
        <v>186</v>
      </c>
      <c r="N28" s="84" t="s">
        <v>92</v>
      </c>
      <c r="O28" s="84" t="s">
        <v>51</v>
      </c>
      <c r="P28" s="84" t="s">
        <v>51</v>
      </c>
      <c r="Q28" s="42" t="s">
        <v>187</v>
      </c>
    </row>
    <row r="29" spans="1:23" x14ac:dyDescent="0.2">
      <c r="E29" s="135" t="s">
        <v>85</v>
      </c>
      <c r="F29" s="135" t="s">
        <v>108</v>
      </c>
      <c r="G29" s="135" t="s">
        <v>31</v>
      </c>
      <c r="H29" s="82" t="s">
        <v>185</v>
      </c>
      <c r="I29" s="83"/>
      <c r="J29" s="42"/>
      <c r="K29" s="42"/>
      <c r="L29" s="42"/>
      <c r="N29" s="84"/>
      <c r="O29" s="84"/>
      <c r="P29" s="84"/>
    </row>
    <row r="30" spans="1:23" x14ac:dyDescent="0.2">
      <c r="C30" s="105" t="s">
        <v>186</v>
      </c>
      <c r="D30" s="42"/>
      <c r="E30" s="84" t="s">
        <v>92</v>
      </c>
      <c r="F30" s="84" t="s">
        <v>51</v>
      </c>
      <c r="G30" s="84" t="s">
        <v>51</v>
      </c>
      <c r="H30" s="42" t="s">
        <v>187</v>
      </c>
      <c r="J30" s="80"/>
      <c r="L30" s="42"/>
      <c r="N30" s="84"/>
      <c r="O30" s="84"/>
      <c r="P30" s="84"/>
    </row>
    <row r="31" spans="1:23" x14ac:dyDescent="0.2">
      <c r="J31" s="42"/>
      <c r="K31" s="42"/>
      <c r="L31" s="42"/>
    </row>
    <row r="32" spans="1:23" x14ac:dyDescent="0.2">
      <c r="J32" s="42"/>
      <c r="K32" s="42"/>
      <c r="L32" s="42"/>
    </row>
    <row r="33" spans="10:12" x14ac:dyDescent="0.2">
      <c r="J33" s="42"/>
      <c r="K33" s="42"/>
      <c r="L33" s="42"/>
    </row>
    <row r="34" spans="10:12" x14ac:dyDescent="0.2">
      <c r="J34" s="42"/>
      <c r="K34" s="42"/>
      <c r="L34" s="42"/>
    </row>
    <row r="35" spans="10:12" x14ac:dyDescent="0.2">
      <c r="J35" s="42"/>
      <c r="K35" s="42"/>
      <c r="L35" s="42"/>
    </row>
    <row r="36" spans="10:12" x14ac:dyDescent="0.2">
      <c r="J36" s="42"/>
      <c r="K36" s="42"/>
      <c r="L36" s="42"/>
    </row>
    <row r="37" spans="10:12" x14ac:dyDescent="0.2">
      <c r="J37" s="42"/>
      <c r="K37" s="42"/>
      <c r="L37" s="42"/>
    </row>
    <row r="38" spans="10:12" x14ac:dyDescent="0.2">
      <c r="J38" s="42"/>
      <c r="K38" s="42"/>
      <c r="L38" s="42"/>
    </row>
    <row r="39" spans="10:12" x14ac:dyDescent="0.2">
      <c r="J39" s="42"/>
      <c r="K39" s="42"/>
      <c r="L39" s="42"/>
    </row>
    <row r="40" spans="10:12" x14ac:dyDescent="0.2">
      <c r="J40" s="42"/>
      <c r="K40" s="42"/>
      <c r="L40" s="42"/>
    </row>
    <row r="41" spans="10:12" x14ac:dyDescent="0.2">
      <c r="J41" s="42"/>
      <c r="K41" s="42"/>
      <c r="L41" s="42"/>
    </row>
    <row r="42" spans="10:12" x14ac:dyDescent="0.2">
      <c r="J42" s="42"/>
      <c r="K42" s="42"/>
      <c r="L42" s="42"/>
    </row>
    <row r="43" spans="10:12" x14ac:dyDescent="0.2">
      <c r="J43" s="42"/>
      <c r="K43" s="42"/>
      <c r="L43" s="42"/>
    </row>
    <row r="44" spans="10:12" x14ac:dyDescent="0.2">
      <c r="J44" s="42"/>
      <c r="K44" s="42"/>
      <c r="L44" s="42"/>
    </row>
    <row r="45" spans="10:12" x14ac:dyDescent="0.2">
      <c r="J45" s="42"/>
      <c r="K45" s="42"/>
      <c r="L45" s="42"/>
    </row>
    <row r="46" spans="10:12" x14ac:dyDescent="0.2">
      <c r="J46" s="42"/>
      <c r="K46" s="42"/>
      <c r="L46" s="42"/>
    </row>
    <row r="47" spans="10:12" x14ac:dyDescent="0.2">
      <c r="J47" s="42"/>
      <c r="K47" s="42"/>
      <c r="L47" s="42"/>
    </row>
    <row r="48" spans="10:12" x14ac:dyDescent="0.2">
      <c r="J48" s="42"/>
      <c r="K48" s="42"/>
      <c r="L48" s="42"/>
    </row>
    <row r="49" spans="10:12" x14ac:dyDescent="0.2">
      <c r="J49" s="42"/>
      <c r="K49" s="42"/>
      <c r="L49" s="42"/>
    </row>
    <row r="50" spans="10:12" x14ac:dyDescent="0.2">
      <c r="J50" s="42"/>
      <c r="K50" s="42"/>
      <c r="L50" s="42"/>
    </row>
    <row r="51" spans="10:12" x14ac:dyDescent="0.2">
      <c r="J51" s="42"/>
      <c r="K51" s="42"/>
      <c r="L51" s="42"/>
    </row>
    <row r="52" spans="10:12" x14ac:dyDescent="0.2">
      <c r="J52" s="42"/>
      <c r="K52" s="42"/>
      <c r="L52" s="42"/>
    </row>
    <row r="53" spans="10:12" x14ac:dyDescent="0.2">
      <c r="J53" s="42"/>
      <c r="K53" s="42"/>
      <c r="L53" s="42"/>
    </row>
    <row r="54" spans="10:12" x14ac:dyDescent="0.2">
      <c r="J54" s="42"/>
      <c r="K54" s="42"/>
      <c r="L54" s="42"/>
    </row>
    <row r="55" spans="10:12" x14ac:dyDescent="0.2">
      <c r="J55" s="42"/>
      <c r="K55" s="42"/>
      <c r="L55" s="42"/>
    </row>
    <row r="56" spans="10:12" x14ac:dyDescent="0.2">
      <c r="J56" s="42"/>
      <c r="K56" s="42"/>
      <c r="L56" s="42"/>
    </row>
    <row r="57" spans="10:12" x14ac:dyDescent="0.2">
      <c r="J57" s="42"/>
      <c r="K57" s="42"/>
      <c r="L57" s="42"/>
    </row>
    <row r="58" spans="10:12" x14ac:dyDescent="0.2">
      <c r="J58" s="42"/>
      <c r="K58" s="42"/>
      <c r="L58" s="42"/>
    </row>
    <row r="59" spans="10:12" x14ac:dyDescent="0.2">
      <c r="J59" s="42"/>
      <c r="K59" s="42"/>
      <c r="L59" s="42"/>
    </row>
    <row r="60" spans="10:12" x14ac:dyDescent="0.2">
      <c r="J60" s="42"/>
      <c r="K60" s="42"/>
      <c r="L60" s="42"/>
    </row>
    <row r="61" spans="10:12" x14ac:dyDescent="0.2">
      <c r="J61" s="42"/>
      <c r="K61" s="42"/>
      <c r="L61" s="42"/>
    </row>
    <row r="62" spans="10:12" x14ac:dyDescent="0.2">
      <c r="J62" s="42"/>
      <c r="K62" s="42"/>
      <c r="L62" s="42"/>
    </row>
    <row r="63" spans="10:12" x14ac:dyDescent="0.2">
      <c r="J63" s="42"/>
      <c r="K63" s="42"/>
      <c r="L63" s="42"/>
    </row>
    <row r="64" spans="10:12" x14ac:dyDescent="0.2">
      <c r="J64" s="42"/>
      <c r="K64" s="42"/>
      <c r="L64" s="42"/>
    </row>
    <row r="65" spans="10:12" x14ac:dyDescent="0.2">
      <c r="J65" s="42"/>
      <c r="K65" s="42"/>
      <c r="L65" s="42"/>
    </row>
    <row r="66" spans="10:12" x14ac:dyDescent="0.2">
      <c r="J66" s="42"/>
      <c r="K66" s="42"/>
      <c r="L66" s="42"/>
    </row>
    <row r="67" spans="10:12" x14ac:dyDescent="0.2">
      <c r="J67" s="42"/>
      <c r="K67" s="42"/>
      <c r="L67" s="42"/>
    </row>
    <row r="68" spans="10:12" x14ac:dyDescent="0.2">
      <c r="J68" s="42"/>
      <c r="K68" s="42"/>
      <c r="L68" s="42"/>
    </row>
    <row r="69" spans="10:12" x14ac:dyDescent="0.2">
      <c r="J69" s="42"/>
      <c r="K69" s="42"/>
      <c r="L69" s="42"/>
    </row>
    <row r="70" spans="10:12" x14ac:dyDescent="0.2">
      <c r="J70" s="42"/>
      <c r="K70" s="42"/>
      <c r="L70" s="42"/>
    </row>
    <row r="71" spans="10:12" x14ac:dyDescent="0.2">
      <c r="J71" s="42"/>
      <c r="K71" s="42"/>
      <c r="L71" s="42"/>
    </row>
    <row r="72" spans="10:12" x14ac:dyDescent="0.2">
      <c r="J72" s="42"/>
      <c r="K72" s="42"/>
      <c r="L72" s="42"/>
    </row>
    <row r="73" spans="10:12" x14ac:dyDescent="0.2">
      <c r="J73" s="42"/>
      <c r="K73" s="42"/>
      <c r="L73" s="42"/>
    </row>
    <row r="74" spans="10:12" x14ac:dyDescent="0.2">
      <c r="J74" s="42"/>
      <c r="K74" s="42"/>
      <c r="L74" s="42"/>
    </row>
    <row r="75" spans="10:12" x14ac:dyDescent="0.2">
      <c r="J75" s="42"/>
      <c r="K75" s="42"/>
      <c r="L75" s="42"/>
    </row>
    <row r="76" spans="10:12" x14ac:dyDescent="0.2">
      <c r="J76" s="42"/>
      <c r="K76" s="42"/>
      <c r="L76" s="42"/>
    </row>
    <row r="77" spans="10:12" x14ac:dyDescent="0.2">
      <c r="J77" s="42"/>
      <c r="K77" s="42"/>
      <c r="L77" s="42"/>
    </row>
    <row r="78" spans="10:12" x14ac:dyDescent="0.2">
      <c r="J78" s="42"/>
      <c r="K78" s="42"/>
      <c r="L78" s="42"/>
    </row>
    <row r="79" spans="10:12" x14ac:dyDescent="0.2">
      <c r="J79" s="42"/>
      <c r="K79" s="42"/>
      <c r="L79" s="42"/>
    </row>
    <row r="80" spans="10:12" x14ac:dyDescent="0.2">
      <c r="J80" s="42"/>
      <c r="K80" s="42"/>
      <c r="L80" s="42"/>
    </row>
    <row r="81" spans="10:12" x14ac:dyDescent="0.2">
      <c r="J81" s="42"/>
      <c r="K81" s="42"/>
      <c r="L81" s="42"/>
    </row>
    <row r="82" spans="10:12" x14ac:dyDescent="0.2">
      <c r="J82" s="42"/>
      <c r="K82" s="42"/>
      <c r="L82" s="42"/>
    </row>
    <row r="83" spans="10:12" x14ac:dyDescent="0.2">
      <c r="J83" s="42"/>
      <c r="K83" s="42"/>
      <c r="L83" s="42"/>
    </row>
    <row r="84" spans="10:12" x14ac:dyDescent="0.2">
      <c r="J84" s="42"/>
      <c r="K84" s="42"/>
      <c r="L84" s="42"/>
    </row>
    <row r="85" spans="10:12" x14ac:dyDescent="0.2">
      <c r="J85" s="42"/>
      <c r="K85" s="42"/>
      <c r="L85" s="42"/>
    </row>
    <row r="86" spans="10:12" x14ac:dyDescent="0.2">
      <c r="J86" s="42"/>
      <c r="K86" s="42"/>
      <c r="L86" s="42"/>
    </row>
    <row r="87" spans="10:12" x14ac:dyDescent="0.2">
      <c r="J87" s="42"/>
      <c r="K87" s="42"/>
      <c r="L87" s="42"/>
    </row>
    <row r="88" spans="10:12" x14ac:dyDescent="0.2">
      <c r="J88" s="42"/>
      <c r="K88" s="42"/>
      <c r="L88" s="42"/>
    </row>
    <row r="89" spans="10:12" x14ac:dyDescent="0.2">
      <c r="J89" s="42"/>
      <c r="K89" s="42"/>
      <c r="L89" s="42"/>
    </row>
    <row r="90" spans="10:12" x14ac:dyDescent="0.2">
      <c r="J90" s="42"/>
      <c r="K90" s="42"/>
      <c r="L90" s="42"/>
    </row>
    <row r="91" spans="10:12" x14ac:dyDescent="0.2">
      <c r="J91" s="42"/>
      <c r="K91" s="42"/>
      <c r="L91" s="42"/>
    </row>
    <row r="92" spans="10:12" x14ac:dyDescent="0.2">
      <c r="J92" s="42"/>
      <c r="K92" s="42"/>
      <c r="L92" s="42"/>
    </row>
    <row r="93" spans="10:12" x14ac:dyDescent="0.2">
      <c r="J93" s="42"/>
      <c r="K93" s="42"/>
      <c r="L93" s="42"/>
    </row>
    <row r="94" spans="10:12" x14ac:dyDescent="0.2">
      <c r="J94" s="42"/>
      <c r="K94" s="42"/>
      <c r="L94" s="42"/>
    </row>
    <row r="95" spans="10:12" x14ac:dyDescent="0.2">
      <c r="J95" s="42"/>
      <c r="K95" s="42"/>
      <c r="L95" s="42"/>
    </row>
    <row r="96" spans="10:12" x14ac:dyDescent="0.2">
      <c r="J96" s="42"/>
      <c r="K96" s="42"/>
      <c r="L96" s="42"/>
    </row>
    <row r="97" spans="10:12" x14ac:dyDescent="0.2">
      <c r="J97" s="42"/>
      <c r="K97" s="42"/>
      <c r="L97" s="42"/>
    </row>
    <row r="98" spans="10:12" x14ac:dyDescent="0.2">
      <c r="J98" s="42"/>
      <c r="K98" s="42"/>
      <c r="L98" s="42"/>
    </row>
    <row r="99" spans="10:12" x14ac:dyDescent="0.2">
      <c r="J99" s="42"/>
      <c r="K99" s="42"/>
      <c r="L99" s="42"/>
    </row>
    <row r="100" spans="10:12" x14ac:dyDescent="0.2">
      <c r="J100" s="42"/>
      <c r="K100" s="42"/>
      <c r="L100" s="42"/>
    </row>
    <row r="101" spans="10:12" x14ac:dyDescent="0.2">
      <c r="J101" s="42"/>
      <c r="K101" s="42"/>
      <c r="L101" s="42"/>
    </row>
    <row r="102" spans="10:12" x14ac:dyDescent="0.2">
      <c r="J102" s="42"/>
      <c r="K102" s="42"/>
      <c r="L102" s="42"/>
    </row>
    <row r="103" spans="10:12" x14ac:dyDescent="0.2">
      <c r="J103" s="42"/>
      <c r="K103" s="42"/>
      <c r="L103" s="42"/>
    </row>
    <row r="104" spans="10:12" x14ac:dyDescent="0.2">
      <c r="J104" s="42"/>
      <c r="K104" s="42"/>
      <c r="L104" s="42"/>
    </row>
    <row r="105" spans="10:12" x14ac:dyDescent="0.2">
      <c r="J105" s="42"/>
      <c r="K105" s="42"/>
      <c r="L105" s="42"/>
    </row>
    <row r="106" spans="10:12" x14ac:dyDescent="0.2">
      <c r="J106" s="42"/>
      <c r="K106" s="42"/>
      <c r="L106" s="42"/>
    </row>
    <row r="107" spans="10:12" x14ac:dyDescent="0.2">
      <c r="J107" s="42"/>
      <c r="K107" s="42"/>
      <c r="L107" s="42"/>
    </row>
    <row r="108" spans="10:12" x14ac:dyDescent="0.2">
      <c r="J108" s="42"/>
      <c r="K108" s="42"/>
      <c r="L108" s="42"/>
    </row>
    <row r="109" spans="10:12" x14ac:dyDescent="0.2">
      <c r="J109" s="42"/>
      <c r="K109" s="42"/>
      <c r="L109" s="42"/>
    </row>
    <row r="110" spans="10:12" x14ac:dyDescent="0.2">
      <c r="J110" s="42"/>
      <c r="K110" s="42"/>
      <c r="L110" s="42"/>
    </row>
    <row r="111" spans="10:12" x14ac:dyDescent="0.2">
      <c r="J111" s="42"/>
      <c r="K111" s="42"/>
      <c r="L111" s="42"/>
    </row>
    <row r="112" spans="10:12" x14ac:dyDescent="0.2">
      <c r="J112" s="42"/>
      <c r="K112" s="42"/>
      <c r="L112" s="42"/>
    </row>
    <row r="113" spans="10:12" x14ac:dyDescent="0.2">
      <c r="J113" s="42"/>
      <c r="K113" s="42"/>
      <c r="L113" s="42"/>
    </row>
    <row r="114" spans="10:12" x14ac:dyDescent="0.2">
      <c r="J114" s="42"/>
      <c r="K114" s="42"/>
      <c r="L114" s="42"/>
    </row>
    <row r="115" spans="10:12" x14ac:dyDescent="0.2">
      <c r="J115" s="42"/>
      <c r="K115" s="42"/>
      <c r="L115" s="42"/>
    </row>
    <row r="116" spans="10:12" x14ac:dyDescent="0.2">
      <c r="J116" s="42"/>
      <c r="K116" s="42"/>
      <c r="L116" s="42"/>
    </row>
    <row r="117" spans="10:12" x14ac:dyDescent="0.2">
      <c r="J117" s="42"/>
      <c r="K117" s="42"/>
      <c r="L117" s="42"/>
    </row>
    <row r="118" spans="10:12" x14ac:dyDescent="0.2">
      <c r="J118" s="42"/>
      <c r="K118" s="42"/>
      <c r="L118" s="42"/>
    </row>
    <row r="119" spans="10:12" x14ac:dyDescent="0.2">
      <c r="J119" s="42"/>
      <c r="K119" s="42"/>
      <c r="L119" s="42"/>
    </row>
    <row r="120" spans="10:12" x14ac:dyDescent="0.2">
      <c r="J120" s="42"/>
      <c r="K120" s="42"/>
      <c r="L120" s="42"/>
    </row>
    <row r="121" spans="10:12" x14ac:dyDescent="0.2">
      <c r="J121" s="42"/>
      <c r="K121" s="42"/>
      <c r="L121" s="42"/>
    </row>
    <row r="122" spans="10:12" x14ac:dyDescent="0.2">
      <c r="J122" s="42"/>
      <c r="K122" s="42"/>
      <c r="L122" s="42"/>
    </row>
    <row r="123" spans="10:12" x14ac:dyDescent="0.2">
      <c r="J123" s="42"/>
      <c r="K123" s="42"/>
      <c r="L123" s="42"/>
    </row>
    <row r="124" spans="10:12" x14ac:dyDescent="0.2">
      <c r="J124" s="42"/>
      <c r="K124" s="42"/>
      <c r="L124" s="42"/>
    </row>
    <row r="125" spans="10:12" x14ac:dyDescent="0.2">
      <c r="J125" s="42"/>
      <c r="K125" s="42"/>
      <c r="L125" s="42"/>
    </row>
    <row r="126" spans="10:12" x14ac:dyDescent="0.2">
      <c r="J126" s="42"/>
      <c r="K126" s="42"/>
      <c r="L126" s="42"/>
    </row>
    <row r="127" spans="10:12" x14ac:dyDescent="0.2">
      <c r="J127" s="42"/>
      <c r="K127" s="42"/>
      <c r="L127" s="42"/>
    </row>
    <row r="128" spans="10:12" x14ac:dyDescent="0.2">
      <c r="J128" s="42"/>
      <c r="K128" s="42"/>
      <c r="L128" s="42"/>
    </row>
    <row r="129" spans="10:12" x14ac:dyDescent="0.2">
      <c r="J129" s="42"/>
      <c r="K129" s="42"/>
      <c r="L129" s="42"/>
    </row>
    <row r="130" spans="10:12" x14ac:dyDescent="0.2">
      <c r="J130" s="42"/>
      <c r="K130" s="42"/>
      <c r="L130" s="42"/>
    </row>
    <row r="131" spans="10:12" x14ac:dyDescent="0.2">
      <c r="J131" s="42"/>
      <c r="K131" s="42"/>
      <c r="L131" s="42"/>
    </row>
    <row r="132" spans="10:12" x14ac:dyDescent="0.2">
      <c r="J132" s="42"/>
      <c r="K132" s="42"/>
      <c r="L132" s="42"/>
    </row>
    <row r="133" spans="10:12" x14ac:dyDescent="0.2">
      <c r="J133" s="42"/>
      <c r="K133" s="42"/>
      <c r="L133" s="42"/>
    </row>
    <row r="134" spans="10:12" x14ac:dyDescent="0.2">
      <c r="J134" s="42"/>
      <c r="K134" s="42"/>
      <c r="L134" s="42"/>
    </row>
    <row r="135" spans="10:12" x14ac:dyDescent="0.2">
      <c r="J135" s="42"/>
      <c r="K135" s="42"/>
      <c r="L135" s="42"/>
    </row>
    <row r="136" spans="10:12" x14ac:dyDescent="0.2">
      <c r="J136" s="42"/>
      <c r="K136" s="42"/>
      <c r="L136" s="42"/>
    </row>
    <row r="137" spans="10:12" x14ac:dyDescent="0.2">
      <c r="K137" s="42"/>
      <c r="L137" s="42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211"/>
  <sheetViews>
    <sheetView topLeftCell="A121" zoomScale="93" zoomScaleNormal="93" workbookViewId="0">
      <selection activeCell="B19" sqref="B19:B151"/>
    </sheetView>
  </sheetViews>
  <sheetFormatPr defaultColWidth="9.140625" defaultRowHeight="12.75" customHeight="1" x14ac:dyDescent="0.2"/>
  <cols>
    <col min="1" max="1" width="2.7109375" style="165" customWidth="1"/>
    <col min="2" max="2" width="3.85546875" style="177" bestFit="1" customWidth="1"/>
    <col min="3" max="3" width="24.28515625" style="166" bestFit="1" customWidth="1"/>
    <col min="4" max="4" width="5.28515625" style="169" bestFit="1" customWidth="1"/>
    <col min="5" max="5" width="28.140625" style="166" bestFit="1" customWidth="1"/>
    <col min="6" max="6" width="14.5703125" style="166" bestFit="1" customWidth="1"/>
    <col min="7" max="7" width="12.28515625" style="168" bestFit="1" customWidth="1"/>
    <col min="8" max="8" width="7.28515625" style="167" bestFit="1" customWidth="1"/>
    <col min="9" max="9" width="3.42578125" style="167" customWidth="1"/>
    <col min="10" max="16384" width="9.140625" style="165"/>
  </cols>
  <sheetData>
    <row r="1" spans="2:9" s="157" customFormat="1" ht="12.75" customHeight="1" thickBot="1" x14ac:dyDescent="0.25">
      <c r="B1" s="153"/>
      <c r="C1" s="158" t="s">
        <v>497</v>
      </c>
      <c r="D1" s="158"/>
      <c r="E1" s="158"/>
      <c r="F1" s="158"/>
      <c r="G1" s="172"/>
      <c r="H1" s="155" t="s">
        <v>208</v>
      </c>
      <c r="I1" s="156"/>
    </row>
    <row r="2" spans="2:9" s="157" customFormat="1" ht="12.75" customHeight="1" thickBot="1" x14ac:dyDescent="0.25">
      <c r="B2" s="154" t="s">
        <v>4</v>
      </c>
      <c r="C2" s="158" t="s">
        <v>3</v>
      </c>
      <c r="D2" s="159" t="s">
        <v>1</v>
      </c>
      <c r="E2" s="154" t="s">
        <v>2</v>
      </c>
      <c r="F2" s="154" t="s">
        <v>1</v>
      </c>
      <c r="G2" s="172" t="s">
        <v>211</v>
      </c>
      <c r="H2" s="160" t="s">
        <v>5</v>
      </c>
      <c r="I2" s="161"/>
    </row>
    <row r="3" spans="2:9" s="164" customFormat="1" ht="12.75" customHeight="1" x14ac:dyDescent="0.2">
      <c r="B3" s="253">
        <v>1</v>
      </c>
      <c r="C3" s="162" t="s">
        <v>243</v>
      </c>
      <c r="D3" s="162" t="s">
        <v>96</v>
      </c>
      <c r="E3" s="162" t="s">
        <v>64</v>
      </c>
      <c r="F3" s="162" t="s">
        <v>42</v>
      </c>
      <c r="G3" s="173">
        <v>40790</v>
      </c>
      <c r="H3" s="163">
        <v>394</v>
      </c>
      <c r="I3" s="161"/>
    </row>
    <row r="4" spans="2:9" s="157" customFormat="1" ht="12.75" customHeight="1" x14ac:dyDescent="0.2">
      <c r="B4" s="253">
        <v>2</v>
      </c>
      <c r="C4" s="162" t="s">
        <v>347</v>
      </c>
      <c r="D4" s="162" t="s">
        <v>70</v>
      </c>
      <c r="E4" s="162" t="s">
        <v>246</v>
      </c>
      <c r="F4" s="162" t="s">
        <v>28</v>
      </c>
      <c r="G4" s="173">
        <v>40341</v>
      </c>
      <c r="H4" s="163">
        <v>390</v>
      </c>
      <c r="I4" s="161"/>
    </row>
    <row r="5" spans="2:9" ht="12.75" customHeight="1" x14ac:dyDescent="0.2">
      <c r="B5" s="253">
        <v>3</v>
      </c>
      <c r="C5" s="162" t="s">
        <v>234</v>
      </c>
      <c r="D5" s="162" t="s">
        <v>71</v>
      </c>
      <c r="E5" s="162" t="s">
        <v>62</v>
      </c>
      <c r="F5" s="162" t="s">
        <v>15</v>
      </c>
      <c r="G5" s="173">
        <v>40571</v>
      </c>
      <c r="H5" s="163">
        <v>377</v>
      </c>
      <c r="I5" s="161"/>
    </row>
    <row r="6" spans="2:9" ht="12.75" customHeight="1" x14ac:dyDescent="0.2">
      <c r="B6" s="253">
        <v>4</v>
      </c>
      <c r="C6" s="162" t="s">
        <v>236</v>
      </c>
      <c r="D6" s="162" t="s">
        <v>685</v>
      </c>
      <c r="E6" s="162" t="s">
        <v>212</v>
      </c>
      <c r="F6" s="162" t="s">
        <v>39</v>
      </c>
      <c r="G6" s="173">
        <v>41030</v>
      </c>
      <c r="H6" s="163">
        <v>359</v>
      </c>
      <c r="I6" s="161"/>
    </row>
    <row r="7" spans="2:9" ht="12.75" customHeight="1" x14ac:dyDescent="0.2">
      <c r="B7" s="253">
        <v>5</v>
      </c>
      <c r="C7" s="162" t="s">
        <v>370</v>
      </c>
      <c r="D7" s="162" t="s">
        <v>71</v>
      </c>
      <c r="E7" s="162" t="s">
        <v>218</v>
      </c>
      <c r="F7" s="162" t="s">
        <v>15</v>
      </c>
      <c r="G7" s="173">
        <v>40195</v>
      </c>
      <c r="H7" s="163">
        <v>349</v>
      </c>
      <c r="I7" s="161"/>
    </row>
    <row r="8" spans="2:9" ht="12.75" customHeight="1" x14ac:dyDescent="0.2">
      <c r="B8" s="253">
        <v>6</v>
      </c>
      <c r="C8" s="162" t="s">
        <v>235</v>
      </c>
      <c r="D8" s="162" t="s">
        <v>107</v>
      </c>
      <c r="E8" s="162" t="s">
        <v>81</v>
      </c>
      <c r="F8" s="162" t="s">
        <v>33</v>
      </c>
      <c r="G8" s="173">
        <v>40669</v>
      </c>
      <c r="H8" s="163">
        <v>340</v>
      </c>
      <c r="I8" s="161"/>
    </row>
    <row r="9" spans="2:9" ht="12.75" customHeight="1" x14ac:dyDescent="0.2">
      <c r="B9" s="253">
        <v>7</v>
      </c>
      <c r="C9" s="162" t="s">
        <v>249</v>
      </c>
      <c r="D9" s="162" t="s">
        <v>103</v>
      </c>
      <c r="E9" s="162" t="s">
        <v>231</v>
      </c>
      <c r="F9" s="162" t="s">
        <v>30</v>
      </c>
      <c r="G9" s="173">
        <v>41004</v>
      </c>
      <c r="H9" s="163">
        <v>339</v>
      </c>
      <c r="I9" s="161"/>
    </row>
    <row r="10" spans="2:9" ht="12.75" customHeight="1" x14ac:dyDescent="0.2">
      <c r="B10" s="253">
        <v>8</v>
      </c>
      <c r="C10" s="162" t="s">
        <v>376</v>
      </c>
      <c r="D10" s="162" t="s">
        <v>107</v>
      </c>
      <c r="E10" s="162" t="s">
        <v>81</v>
      </c>
      <c r="F10" s="162" t="s">
        <v>33</v>
      </c>
      <c r="G10" s="173">
        <v>40183</v>
      </c>
      <c r="H10" s="163">
        <v>332</v>
      </c>
      <c r="I10" s="161"/>
    </row>
    <row r="11" spans="2:9" ht="12.75" customHeight="1" x14ac:dyDescent="0.2">
      <c r="B11" s="253">
        <v>9</v>
      </c>
      <c r="C11" s="162" t="s">
        <v>239</v>
      </c>
      <c r="D11" s="162" t="s">
        <v>71</v>
      </c>
      <c r="E11" s="162" t="s">
        <v>218</v>
      </c>
      <c r="F11" s="162" t="s">
        <v>15</v>
      </c>
      <c r="G11" s="173">
        <v>41166</v>
      </c>
      <c r="H11" s="163">
        <v>332</v>
      </c>
      <c r="I11" s="161"/>
    </row>
    <row r="12" spans="2:9" ht="12.75" customHeight="1" x14ac:dyDescent="0.2">
      <c r="B12" s="253">
        <v>10</v>
      </c>
      <c r="C12" s="162" t="s">
        <v>377</v>
      </c>
      <c r="D12" s="162" t="s">
        <v>685</v>
      </c>
      <c r="E12" s="162" t="s">
        <v>686</v>
      </c>
      <c r="F12" s="162" t="s">
        <v>39</v>
      </c>
      <c r="G12" s="173">
        <v>40242</v>
      </c>
      <c r="H12" s="163">
        <v>332</v>
      </c>
      <c r="I12" s="161"/>
    </row>
    <row r="13" spans="2:9" ht="12.75" customHeight="1" x14ac:dyDescent="0.2">
      <c r="B13" s="253">
        <v>11</v>
      </c>
      <c r="C13" s="162" t="s">
        <v>241</v>
      </c>
      <c r="D13" s="162" t="s">
        <v>103</v>
      </c>
      <c r="E13" s="162" t="s">
        <v>630</v>
      </c>
      <c r="F13" s="162" t="s">
        <v>30</v>
      </c>
      <c r="G13" s="173">
        <v>41251</v>
      </c>
      <c r="H13" s="163">
        <v>324</v>
      </c>
      <c r="I13" s="161"/>
    </row>
    <row r="14" spans="2:9" ht="12.75" customHeight="1" x14ac:dyDescent="0.2">
      <c r="B14" s="253">
        <v>12</v>
      </c>
      <c r="C14" s="162" t="s">
        <v>378</v>
      </c>
      <c r="D14" s="162" t="s">
        <v>71</v>
      </c>
      <c r="E14" s="162" t="s">
        <v>560</v>
      </c>
      <c r="F14" s="162" t="s">
        <v>15</v>
      </c>
      <c r="G14" s="173">
        <v>40232</v>
      </c>
      <c r="H14" s="163">
        <v>324</v>
      </c>
      <c r="I14" s="161"/>
    </row>
    <row r="15" spans="2:9" ht="12.75" customHeight="1" x14ac:dyDescent="0.2">
      <c r="B15" s="253">
        <v>13</v>
      </c>
      <c r="C15" s="162" t="s">
        <v>248</v>
      </c>
      <c r="D15" s="162" t="s">
        <v>103</v>
      </c>
      <c r="E15" s="162" t="s">
        <v>231</v>
      </c>
      <c r="F15" s="162" t="s">
        <v>30</v>
      </c>
      <c r="G15" s="173">
        <v>40715</v>
      </c>
      <c r="H15" s="163">
        <v>316</v>
      </c>
      <c r="I15" s="161"/>
    </row>
    <row r="16" spans="2:9" ht="12.75" customHeight="1" x14ac:dyDescent="0.2">
      <c r="B16" s="253">
        <v>14</v>
      </c>
      <c r="C16" s="162" t="s">
        <v>237</v>
      </c>
      <c r="D16" s="162" t="s">
        <v>71</v>
      </c>
      <c r="E16" s="162" t="s">
        <v>218</v>
      </c>
      <c r="F16" s="162" t="s">
        <v>15</v>
      </c>
      <c r="G16" s="173">
        <v>40931</v>
      </c>
      <c r="H16" s="163">
        <v>316</v>
      </c>
      <c r="I16" s="161"/>
    </row>
    <row r="17" spans="2:9" ht="12.75" customHeight="1" x14ac:dyDescent="0.2">
      <c r="B17" s="253">
        <v>15</v>
      </c>
      <c r="C17" s="162" t="s">
        <v>238</v>
      </c>
      <c r="D17" s="162" t="s">
        <v>114</v>
      </c>
      <c r="E17" s="162" t="s">
        <v>67</v>
      </c>
      <c r="F17" s="162" t="s">
        <v>7</v>
      </c>
      <c r="G17" s="173">
        <v>40701</v>
      </c>
      <c r="H17" s="163">
        <v>316</v>
      </c>
      <c r="I17" s="161"/>
    </row>
    <row r="18" spans="2:9" ht="12.75" customHeight="1" x14ac:dyDescent="0.2">
      <c r="B18" s="253">
        <v>16</v>
      </c>
      <c r="C18" s="162" t="s">
        <v>247</v>
      </c>
      <c r="D18" s="162" t="s">
        <v>96</v>
      </c>
      <c r="E18" s="162" t="s">
        <v>64</v>
      </c>
      <c r="F18" s="162" t="s">
        <v>42</v>
      </c>
      <c r="G18" s="173">
        <v>40815</v>
      </c>
      <c r="H18" s="163">
        <v>308</v>
      </c>
      <c r="I18" s="161"/>
    </row>
    <row r="19" spans="2:9" ht="12.75" customHeight="1" x14ac:dyDescent="0.2">
      <c r="B19" s="253">
        <v>17</v>
      </c>
      <c r="C19" s="162" t="s">
        <v>251</v>
      </c>
      <c r="D19" s="162" t="s">
        <v>107</v>
      </c>
      <c r="E19" s="162" t="s">
        <v>81</v>
      </c>
      <c r="F19" s="162" t="s">
        <v>33</v>
      </c>
      <c r="G19" s="173">
        <v>40876</v>
      </c>
      <c r="H19" s="163">
        <v>308</v>
      </c>
      <c r="I19" s="161"/>
    </row>
    <row r="20" spans="2:9" ht="12.75" customHeight="1" x14ac:dyDescent="0.2">
      <c r="B20" s="253">
        <v>18</v>
      </c>
      <c r="C20" s="162" t="s">
        <v>244</v>
      </c>
      <c r="D20" s="162" t="s">
        <v>71</v>
      </c>
      <c r="E20" s="162" t="s">
        <v>62</v>
      </c>
      <c r="F20" s="162" t="s">
        <v>15</v>
      </c>
      <c r="G20" s="173">
        <v>41032</v>
      </c>
      <c r="H20" s="163">
        <v>308</v>
      </c>
      <c r="I20" s="161"/>
    </row>
    <row r="21" spans="2:9" ht="12.75" customHeight="1" x14ac:dyDescent="0.2">
      <c r="B21" s="253">
        <v>19</v>
      </c>
      <c r="C21" s="162" t="s">
        <v>381</v>
      </c>
      <c r="D21" s="162" t="s">
        <v>114</v>
      </c>
      <c r="E21" s="162" t="s">
        <v>67</v>
      </c>
      <c r="F21" s="162" t="s">
        <v>7</v>
      </c>
      <c r="G21" s="173">
        <v>40179</v>
      </c>
      <c r="H21" s="163">
        <v>308</v>
      </c>
      <c r="I21" s="161"/>
    </row>
    <row r="22" spans="2:9" ht="12.75" customHeight="1" x14ac:dyDescent="0.2">
      <c r="B22" s="253">
        <v>20</v>
      </c>
      <c r="C22" s="162" t="s">
        <v>242</v>
      </c>
      <c r="D22" s="162" t="s">
        <v>105</v>
      </c>
      <c r="E22" s="162" t="s">
        <v>217</v>
      </c>
      <c r="F22" s="162" t="s">
        <v>38</v>
      </c>
      <c r="G22" s="173">
        <v>41011</v>
      </c>
      <c r="H22" s="163">
        <v>229</v>
      </c>
      <c r="I22" s="161"/>
    </row>
    <row r="23" spans="2:9" ht="12.75" customHeight="1" x14ac:dyDescent="0.2">
      <c r="B23" s="253">
        <v>21</v>
      </c>
      <c r="C23" s="162" t="s">
        <v>252</v>
      </c>
      <c r="D23" s="162" t="s">
        <v>103</v>
      </c>
      <c r="E23" s="162" t="s">
        <v>630</v>
      </c>
      <c r="F23" s="162" t="s">
        <v>30</v>
      </c>
      <c r="G23" s="173">
        <v>40924</v>
      </c>
      <c r="H23" s="163">
        <v>227</v>
      </c>
      <c r="I23" s="161"/>
    </row>
    <row r="24" spans="2:9" ht="12.75" customHeight="1" x14ac:dyDescent="0.2">
      <c r="B24" s="253">
        <v>22</v>
      </c>
      <c r="C24" s="162" t="s">
        <v>250</v>
      </c>
      <c r="D24" s="162" t="s">
        <v>97</v>
      </c>
      <c r="E24" s="162" t="s">
        <v>431</v>
      </c>
      <c r="F24" s="162" t="s">
        <v>12</v>
      </c>
      <c r="G24" s="173">
        <v>40920</v>
      </c>
      <c r="H24" s="163">
        <v>225</v>
      </c>
      <c r="I24" s="161"/>
    </row>
    <row r="25" spans="2:9" ht="12.75" customHeight="1" x14ac:dyDescent="0.2">
      <c r="B25" s="253">
        <v>23</v>
      </c>
      <c r="C25" s="162" t="s">
        <v>219</v>
      </c>
      <c r="D25" s="162" t="s">
        <v>71</v>
      </c>
      <c r="E25" s="162" t="s">
        <v>53</v>
      </c>
      <c r="F25" s="162" t="s">
        <v>15</v>
      </c>
      <c r="G25" s="173">
        <v>41878</v>
      </c>
      <c r="H25" s="163">
        <v>224</v>
      </c>
      <c r="I25" s="161"/>
    </row>
    <row r="26" spans="2:9" ht="12.75" customHeight="1" x14ac:dyDescent="0.2">
      <c r="B26" s="253">
        <v>24</v>
      </c>
      <c r="C26" s="162" t="s">
        <v>245</v>
      </c>
      <c r="D26" s="162" t="s">
        <v>70</v>
      </c>
      <c r="E26" s="162" t="s">
        <v>246</v>
      </c>
      <c r="F26" s="162" t="s">
        <v>28</v>
      </c>
      <c r="G26" s="173">
        <v>40994</v>
      </c>
      <c r="H26" s="163">
        <v>223</v>
      </c>
      <c r="I26" s="161"/>
    </row>
    <row r="27" spans="2:9" ht="12.75" customHeight="1" x14ac:dyDescent="0.2">
      <c r="B27" s="253">
        <v>25</v>
      </c>
      <c r="C27" s="162" t="s">
        <v>256</v>
      </c>
      <c r="D27" s="162" t="s">
        <v>99</v>
      </c>
      <c r="E27" s="162" t="s">
        <v>73</v>
      </c>
      <c r="F27" s="162" t="s">
        <v>35</v>
      </c>
      <c r="G27" s="173">
        <v>41117</v>
      </c>
      <c r="H27" s="163">
        <v>221</v>
      </c>
      <c r="I27" s="161"/>
    </row>
    <row r="28" spans="2:9" ht="12.75" customHeight="1" x14ac:dyDescent="0.2">
      <c r="B28" s="253">
        <v>26</v>
      </c>
      <c r="C28" s="162" t="s">
        <v>278</v>
      </c>
      <c r="D28" s="162" t="s">
        <v>590</v>
      </c>
      <c r="E28" s="162" t="s">
        <v>598</v>
      </c>
      <c r="F28" s="162" t="s">
        <v>0</v>
      </c>
      <c r="G28" s="173">
        <v>41106</v>
      </c>
      <c r="H28" s="163">
        <v>220</v>
      </c>
      <c r="I28" s="161"/>
    </row>
    <row r="29" spans="2:9" ht="12.75" customHeight="1" x14ac:dyDescent="0.2">
      <c r="B29" s="253">
        <v>27</v>
      </c>
      <c r="C29" s="162" t="s">
        <v>253</v>
      </c>
      <c r="D29" s="162" t="s">
        <v>523</v>
      </c>
      <c r="E29" s="162" t="s">
        <v>222</v>
      </c>
      <c r="F29" s="162" t="s">
        <v>43</v>
      </c>
      <c r="G29" s="173">
        <v>41157</v>
      </c>
      <c r="H29" s="163">
        <v>219</v>
      </c>
      <c r="I29" s="161"/>
    </row>
    <row r="30" spans="2:9" ht="12.75" customHeight="1" x14ac:dyDescent="0.2">
      <c r="B30" s="253">
        <v>28</v>
      </c>
      <c r="C30" s="162" t="s">
        <v>254</v>
      </c>
      <c r="D30" s="162" t="s">
        <v>102</v>
      </c>
      <c r="E30" s="162" t="s">
        <v>209</v>
      </c>
      <c r="F30" s="162" t="s">
        <v>29</v>
      </c>
      <c r="G30" s="173">
        <v>41053</v>
      </c>
      <c r="H30" s="163">
        <v>216</v>
      </c>
      <c r="I30" s="161"/>
    </row>
    <row r="31" spans="2:9" ht="12.75" customHeight="1" x14ac:dyDescent="0.2">
      <c r="B31" s="253">
        <v>29</v>
      </c>
      <c r="C31" s="162" t="s">
        <v>304</v>
      </c>
      <c r="D31" s="162" t="s">
        <v>103</v>
      </c>
      <c r="E31" s="162" t="s">
        <v>630</v>
      </c>
      <c r="F31" s="162" t="s">
        <v>30</v>
      </c>
      <c r="G31" s="173">
        <v>41988</v>
      </c>
      <c r="H31" s="163">
        <v>216</v>
      </c>
      <c r="I31" s="161"/>
    </row>
    <row r="32" spans="2:9" ht="12.75" customHeight="1" x14ac:dyDescent="0.2">
      <c r="B32" s="253">
        <v>30</v>
      </c>
      <c r="C32" s="162" t="s">
        <v>255</v>
      </c>
      <c r="D32" s="162" t="s">
        <v>71</v>
      </c>
      <c r="E32" s="162" t="s">
        <v>655</v>
      </c>
      <c r="F32" s="162" t="s">
        <v>15</v>
      </c>
      <c r="G32" s="173" t="s">
        <v>661</v>
      </c>
      <c r="H32" s="163">
        <v>216</v>
      </c>
      <c r="I32" s="161"/>
    </row>
    <row r="33" spans="2:9" ht="12.75" customHeight="1" x14ac:dyDescent="0.2">
      <c r="B33" s="253">
        <v>31</v>
      </c>
      <c r="C33" s="162" t="s">
        <v>559</v>
      </c>
      <c r="D33" s="162" t="s">
        <v>112</v>
      </c>
      <c r="E33" s="162" t="s">
        <v>63</v>
      </c>
      <c r="F33" s="162" t="s">
        <v>40</v>
      </c>
      <c r="G33" s="173">
        <v>40943</v>
      </c>
      <c r="H33" s="163">
        <v>216</v>
      </c>
      <c r="I33" s="161"/>
    </row>
    <row r="34" spans="2:9" ht="12.75" customHeight="1" x14ac:dyDescent="0.2">
      <c r="B34" s="253">
        <v>32</v>
      </c>
      <c r="C34" s="162" t="s">
        <v>445</v>
      </c>
      <c r="D34" s="162" t="s">
        <v>114</v>
      </c>
      <c r="E34" s="162" t="s">
        <v>67</v>
      </c>
      <c r="F34" s="162" t="s">
        <v>7</v>
      </c>
      <c r="G34" s="173">
        <v>41311</v>
      </c>
      <c r="H34" s="163">
        <v>216</v>
      </c>
      <c r="I34" s="161"/>
    </row>
    <row r="35" spans="2:9" ht="12.75" customHeight="1" x14ac:dyDescent="0.2">
      <c r="B35" s="253">
        <v>33</v>
      </c>
      <c r="C35" s="162" t="s">
        <v>279</v>
      </c>
      <c r="D35" s="162" t="s">
        <v>114</v>
      </c>
      <c r="E35" s="162" t="s">
        <v>67</v>
      </c>
      <c r="F35" s="162" t="s">
        <v>7</v>
      </c>
      <c r="G35" s="173">
        <v>41061</v>
      </c>
      <c r="H35" s="163">
        <v>216</v>
      </c>
      <c r="I35" s="161"/>
    </row>
    <row r="36" spans="2:9" ht="12.75" customHeight="1" x14ac:dyDescent="0.2">
      <c r="B36" s="253">
        <v>34</v>
      </c>
      <c r="C36" s="162" t="s">
        <v>453</v>
      </c>
      <c r="D36" s="162" t="s">
        <v>96</v>
      </c>
      <c r="E36" s="162" t="s">
        <v>64</v>
      </c>
      <c r="F36" s="162" t="s">
        <v>42</v>
      </c>
      <c r="G36" s="173">
        <v>41311</v>
      </c>
      <c r="H36" s="163">
        <v>208</v>
      </c>
      <c r="I36" s="161"/>
    </row>
    <row r="37" spans="2:9" ht="12.75" customHeight="1" x14ac:dyDescent="0.2">
      <c r="B37" s="253">
        <v>35</v>
      </c>
      <c r="C37" s="162" t="s">
        <v>449</v>
      </c>
      <c r="D37" s="162" t="s">
        <v>71</v>
      </c>
      <c r="E37" s="162" t="s">
        <v>53</v>
      </c>
      <c r="F37" s="162" t="s">
        <v>15</v>
      </c>
      <c r="G37" s="173">
        <v>41449</v>
      </c>
      <c r="H37" s="163">
        <v>208</v>
      </c>
      <c r="I37" s="161"/>
    </row>
    <row r="38" spans="2:9" ht="12.75" customHeight="1" x14ac:dyDescent="0.2">
      <c r="B38" s="253">
        <v>36</v>
      </c>
      <c r="C38" s="162" t="s">
        <v>302</v>
      </c>
      <c r="D38" s="162" t="s">
        <v>71</v>
      </c>
      <c r="E38" s="162" t="s">
        <v>210</v>
      </c>
      <c r="F38" s="162" t="s">
        <v>15</v>
      </c>
      <c r="G38" s="173">
        <v>41789</v>
      </c>
      <c r="H38" s="163">
        <v>208</v>
      </c>
      <c r="I38" s="161"/>
    </row>
    <row r="39" spans="2:9" ht="12.75" customHeight="1" x14ac:dyDescent="0.2">
      <c r="B39" s="253">
        <v>37</v>
      </c>
      <c r="C39" s="162" t="s">
        <v>450</v>
      </c>
      <c r="D39" s="162" t="s">
        <v>538</v>
      </c>
      <c r="E39" s="162" t="s">
        <v>451</v>
      </c>
      <c r="F39" s="162" t="s">
        <v>423</v>
      </c>
      <c r="G39" s="173">
        <v>41537</v>
      </c>
      <c r="H39" s="163">
        <v>208</v>
      </c>
      <c r="I39" s="161"/>
    </row>
    <row r="40" spans="2:9" ht="12.75" customHeight="1" x14ac:dyDescent="0.2">
      <c r="B40" s="253">
        <v>38</v>
      </c>
      <c r="C40" s="162" t="s">
        <v>294</v>
      </c>
      <c r="D40" s="162" t="s">
        <v>590</v>
      </c>
      <c r="E40" s="162" t="s">
        <v>598</v>
      </c>
      <c r="F40" s="162" t="s">
        <v>0</v>
      </c>
      <c r="G40" s="173">
        <v>41905</v>
      </c>
      <c r="H40" s="163">
        <v>131</v>
      </c>
      <c r="I40" s="161"/>
    </row>
    <row r="41" spans="2:9" ht="12.75" customHeight="1" x14ac:dyDescent="0.2">
      <c r="B41" s="253">
        <v>39</v>
      </c>
      <c r="C41" s="162" t="s">
        <v>296</v>
      </c>
      <c r="D41" s="162" t="s">
        <v>103</v>
      </c>
      <c r="E41" s="162" t="s">
        <v>630</v>
      </c>
      <c r="F41" s="162" t="s">
        <v>30</v>
      </c>
      <c r="G41" s="173">
        <v>41763</v>
      </c>
      <c r="H41" s="163">
        <v>130</v>
      </c>
      <c r="I41" s="161"/>
    </row>
    <row r="42" spans="2:9" ht="12.75" customHeight="1" x14ac:dyDescent="0.2">
      <c r="B42" s="253">
        <v>40</v>
      </c>
      <c r="C42" s="162" t="s">
        <v>303</v>
      </c>
      <c r="D42" s="162" t="s">
        <v>71</v>
      </c>
      <c r="E42" s="162" t="s">
        <v>62</v>
      </c>
      <c r="F42" s="162" t="s">
        <v>15</v>
      </c>
      <c r="G42" s="173">
        <v>41685</v>
      </c>
      <c r="H42" s="163">
        <v>127</v>
      </c>
      <c r="I42" s="161"/>
    </row>
    <row r="43" spans="2:9" ht="12.75" customHeight="1" x14ac:dyDescent="0.2">
      <c r="B43" s="253">
        <v>41</v>
      </c>
      <c r="C43" s="162" t="s">
        <v>307</v>
      </c>
      <c r="D43" s="162" t="s">
        <v>685</v>
      </c>
      <c r="E43" s="162" t="s">
        <v>212</v>
      </c>
      <c r="F43" s="162" t="s">
        <v>39</v>
      </c>
      <c r="G43" s="173">
        <v>41956</v>
      </c>
      <c r="H43" s="163">
        <v>125</v>
      </c>
      <c r="I43" s="161"/>
    </row>
    <row r="44" spans="2:9" ht="12.75" customHeight="1" x14ac:dyDescent="0.2">
      <c r="B44" s="253">
        <v>42</v>
      </c>
      <c r="C44" s="247" t="s">
        <v>308</v>
      </c>
      <c r="D44" s="162" t="s">
        <v>71</v>
      </c>
      <c r="E44" s="162" t="s">
        <v>218</v>
      </c>
      <c r="F44" s="162" t="s">
        <v>15</v>
      </c>
      <c r="G44" s="173">
        <v>42116</v>
      </c>
      <c r="H44" s="163">
        <v>124</v>
      </c>
      <c r="I44" s="161"/>
    </row>
    <row r="45" spans="2:9" ht="12.75" customHeight="1" x14ac:dyDescent="0.2">
      <c r="B45" s="253">
        <v>43</v>
      </c>
      <c r="C45" s="162" t="s">
        <v>310</v>
      </c>
      <c r="D45" s="162" t="s">
        <v>103</v>
      </c>
      <c r="E45" s="162" t="s">
        <v>630</v>
      </c>
      <c r="F45" s="162" t="s">
        <v>30</v>
      </c>
      <c r="G45" s="173">
        <v>41820</v>
      </c>
      <c r="H45" s="163">
        <v>123</v>
      </c>
      <c r="I45" s="161"/>
    </row>
    <row r="46" spans="2:9" ht="12.75" customHeight="1" x14ac:dyDescent="0.2">
      <c r="B46" s="253">
        <v>44</v>
      </c>
      <c r="C46" s="162" t="s">
        <v>311</v>
      </c>
      <c r="D46" s="162" t="s">
        <v>590</v>
      </c>
      <c r="E46" s="162" t="s">
        <v>598</v>
      </c>
      <c r="F46" s="162" t="s">
        <v>0</v>
      </c>
      <c r="G46" s="173">
        <v>41725</v>
      </c>
      <c r="H46" s="163">
        <v>121</v>
      </c>
      <c r="I46" s="161"/>
    </row>
    <row r="47" spans="2:9" ht="12.75" customHeight="1" x14ac:dyDescent="0.2">
      <c r="B47" s="253">
        <v>45</v>
      </c>
      <c r="C47" s="162" t="s">
        <v>312</v>
      </c>
      <c r="D47" s="162" t="s">
        <v>71</v>
      </c>
      <c r="E47" s="162" t="s">
        <v>210</v>
      </c>
      <c r="F47" s="162" t="s">
        <v>15</v>
      </c>
      <c r="G47" s="173">
        <v>41705</v>
      </c>
      <c r="H47" s="163">
        <v>120</v>
      </c>
      <c r="I47" s="161"/>
    </row>
    <row r="48" spans="2:9" ht="12.75" customHeight="1" x14ac:dyDescent="0.2">
      <c r="B48" s="253">
        <v>46</v>
      </c>
      <c r="C48" s="162" t="s">
        <v>507</v>
      </c>
      <c r="D48" s="162" t="s">
        <v>504</v>
      </c>
      <c r="E48" s="162" t="s">
        <v>508</v>
      </c>
      <c r="F48" s="162" t="s">
        <v>505</v>
      </c>
      <c r="G48" s="173" t="s">
        <v>506</v>
      </c>
      <c r="H48" s="163"/>
      <c r="I48" s="161"/>
    </row>
    <row r="49" spans="2:9" ht="12.75" customHeight="1" x14ac:dyDescent="0.2">
      <c r="B49" s="253">
        <v>47</v>
      </c>
      <c r="C49" s="162" t="s">
        <v>765</v>
      </c>
      <c r="D49" s="162" t="s">
        <v>590</v>
      </c>
      <c r="E49" s="162" t="s">
        <v>598</v>
      </c>
      <c r="F49" s="162" t="s">
        <v>0</v>
      </c>
      <c r="G49" s="173">
        <v>40710</v>
      </c>
      <c r="H49" s="163"/>
      <c r="I49" s="161"/>
    </row>
    <row r="50" spans="2:9" ht="12.75" customHeight="1" x14ac:dyDescent="0.2">
      <c r="B50" s="253">
        <v>48</v>
      </c>
      <c r="C50" s="162" t="s">
        <v>589</v>
      </c>
      <c r="D50" s="162" t="s">
        <v>590</v>
      </c>
      <c r="E50" s="162" t="s">
        <v>598</v>
      </c>
      <c r="F50" s="162" t="s">
        <v>0</v>
      </c>
      <c r="G50" s="173">
        <v>40674</v>
      </c>
      <c r="H50" s="163"/>
      <c r="I50" s="161"/>
    </row>
    <row r="51" spans="2:9" ht="12.75" customHeight="1" x14ac:dyDescent="0.2">
      <c r="B51" s="253">
        <v>49</v>
      </c>
      <c r="C51" s="162" t="s">
        <v>615</v>
      </c>
      <c r="D51" s="162" t="s">
        <v>97</v>
      </c>
      <c r="E51" s="162" t="s">
        <v>369</v>
      </c>
      <c r="F51" s="162" t="s">
        <v>12</v>
      </c>
      <c r="G51" s="173">
        <v>40595</v>
      </c>
      <c r="H51" s="163"/>
      <c r="I51" s="161"/>
    </row>
    <row r="52" spans="2:9" ht="12.75" customHeight="1" x14ac:dyDescent="0.2">
      <c r="B52" s="253">
        <v>50</v>
      </c>
      <c r="C52" s="162" t="s">
        <v>616</v>
      </c>
      <c r="D52" s="162" t="s">
        <v>97</v>
      </c>
      <c r="E52" s="162" t="s">
        <v>369</v>
      </c>
      <c r="F52" s="162" t="s">
        <v>12</v>
      </c>
      <c r="G52" s="173">
        <v>40614</v>
      </c>
      <c r="H52" s="163"/>
      <c r="I52" s="161"/>
    </row>
    <row r="53" spans="2:9" ht="12.75" customHeight="1" x14ac:dyDescent="0.2">
      <c r="B53" s="253">
        <v>51</v>
      </c>
      <c r="C53" s="162" t="s">
        <v>617</v>
      </c>
      <c r="D53" s="162" t="s">
        <v>97</v>
      </c>
      <c r="E53" s="162" t="s">
        <v>369</v>
      </c>
      <c r="F53" s="162" t="s">
        <v>12</v>
      </c>
      <c r="G53" s="173">
        <v>40408</v>
      </c>
      <c r="H53" s="163"/>
      <c r="I53" s="161"/>
    </row>
    <row r="54" spans="2:9" ht="12.75" customHeight="1" x14ac:dyDescent="0.2">
      <c r="B54" s="253">
        <v>52</v>
      </c>
      <c r="C54" s="162" t="s">
        <v>618</v>
      </c>
      <c r="D54" s="162" t="s">
        <v>97</v>
      </c>
      <c r="E54" s="162" t="s">
        <v>369</v>
      </c>
      <c r="F54" s="162" t="s">
        <v>12</v>
      </c>
      <c r="G54" s="173">
        <v>40634</v>
      </c>
      <c r="H54" s="163"/>
      <c r="I54" s="161"/>
    </row>
    <row r="55" spans="2:9" ht="12.75" customHeight="1" x14ac:dyDescent="0.2">
      <c r="B55" s="253">
        <v>53</v>
      </c>
      <c r="C55" s="162" t="s">
        <v>619</v>
      </c>
      <c r="D55" s="162" t="s">
        <v>97</v>
      </c>
      <c r="E55" s="162" t="s">
        <v>369</v>
      </c>
      <c r="F55" s="162" t="s">
        <v>12</v>
      </c>
      <c r="G55" s="173">
        <v>40882</v>
      </c>
      <c r="H55" s="163"/>
      <c r="I55" s="161"/>
    </row>
    <row r="56" spans="2:9" ht="12.75" customHeight="1" x14ac:dyDescent="0.2">
      <c r="B56" s="253">
        <v>54</v>
      </c>
      <c r="C56" s="162" t="s">
        <v>620</v>
      </c>
      <c r="D56" s="162" t="s">
        <v>97</v>
      </c>
      <c r="E56" s="162" t="s">
        <v>369</v>
      </c>
      <c r="F56" s="162" t="s">
        <v>12</v>
      </c>
      <c r="G56" s="173">
        <v>40350</v>
      </c>
      <c r="H56" s="163"/>
      <c r="I56" s="161"/>
    </row>
    <row r="57" spans="2:9" ht="12.75" customHeight="1" x14ac:dyDescent="0.2">
      <c r="B57" s="253">
        <v>55</v>
      </c>
      <c r="C57" s="162" t="s">
        <v>621</v>
      </c>
      <c r="D57" s="162" t="s">
        <v>97</v>
      </c>
      <c r="E57" s="162" t="s">
        <v>369</v>
      </c>
      <c r="F57" s="162" t="s">
        <v>12</v>
      </c>
      <c r="G57" s="173">
        <v>40345</v>
      </c>
      <c r="H57" s="163"/>
      <c r="I57" s="161"/>
    </row>
    <row r="58" spans="2:9" ht="12.75" customHeight="1" x14ac:dyDescent="0.2">
      <c r="B58" s="253">
        <v>56</v>
      </c>
      <c r="C58" s="162" t="s">
        <v>622</v>
      </c>
      <c r="D58" s="162" t="s">
        <v>97</v>
      </c>
      <c r="E58" s="162" t="s">
        <v>369</v>
      </c>
      <c r="F58" s="162" t="s">
        <v>12</v>
      </c>
      <c r="G58" s="173">
        <v>40738</v>
      </c>
      <c r="H58" s="163"/>
      <c r="I58" s="161"/>
    </row>
    <row r="59" spans="2:9" ht="12.75" customHeight="1" x14ac:dyDescent="0.2">
      <c r="B59" s="253">
        <v>57</v>
      </c>
      <c r="C59" s="162" t="s">
        <v>623</v>
      </c>
      <c r="D59" s="162" t="s">
        <v>97</v>
      </c>
      <c r="E59" s="162" t="s">
        <v>369</v>
      </c>
      <c r="F59" s="162" t="s">
        <v>12</v>
      </c>
      <c r="G59" s="173">
        <v>40408</v>
      </c>
      <c r="H59" s="163"/>
      <c r="I59" s="161"/>
    </row>
    <row r="60" spans="2:9" ht="12.75" customHeight="1" x14ac:dyDescent="0.2">
      <c r="B60" s="253">
        <v>58</v>
      </c>
      <c r="C60" s="162" t="s">
        <v>624</v>
      </c>
      <c r="D60" s="162" t="s">
        <v>97</v>
      </c>
      <c r="E60" s="162" t="s">
        <v>431</v>
      </c>
      <c r="F60" s="162" t="s">
        <v>12</v>
      </c>
      <c r="G60" s="173">
        <v>40544</v>
      </c>
      <c r="H60" s="163"/>
      <c r="I60" s="161"/>
    </row>
    <row r="61" spans="2:9" ht="12.75" customHeight="1" x14ac:dyDescent="0.2">
      <c r="B61" s="253">
        <v>59</v>
      </c>
      <c r="C61" s="162" t="s">
        <v>625</v>
      </c>
      <c r="D61" s="162" t="s">
        <v>97</v>
      </c>
      <c r="E61" s="162" t="s">
        <v>582</v>
      </c>
      <c r="F61" s="162" t="s">
        <v>12</v>
      </c>
      <c r="G61" s="173">
        <v>40445</v>
      </c>
      <c r="H61" s="163"/>
      <c r="I61" s="161"/>
    </row>
    <row r="62" spans="2:9" ht="12.75" customHeight="1" x14ac:dyDescent="0.2">
      <c r="B62" s="253">
        <v>60</v>
      </c>
      <c r="C62" s="162" t="s">
        <v>568</v>
      </c>
      <c r="D62" s="162" t="s">
        <v>98</v>
      </c>
      <c r="E62" s="162" t="s">
        <v>569</v>
      </c>
      <c r="F62" s="162" t="s">
        <v>36</v>
      </c>
      <c r="G62" s="173">
        <v>40392</v>
      </c>
      <c r="H62" s="163"/>
      <c r="I62" s="161"/>
    </row>
    <row r="63" spans="2:9" ht="12.75" customHeight="1" x14ac:dyDescent="0.2">
      <c r="B63" s="253">
        <v>61</v>
      </c>
      <c r="C63" s="162" t="s">
        <v>502</v>
      </c>
      <c r="D63" s="162" t="s">
        <v>127</v>
      </c>
      <c r="E63" s="162" t="s">
        <v>500</v>
      </c>
      <c r="F63" s="162" t="s">
        <v>49</v>
      </c>
      <c r="G63" s="173">
        <v>40392</v>
      </c>
      <c r="H63" s="163"/>
      <c r="I63" s="161"/>
    </row>
    <row r="64" spans="2:9" ht="12.75" customHeight="1" x14ac:dyDescent="0.2">
      <c r="B64" s="253">
        <v>62</v>
      </c>
      <c r="C64" s="162" t="s">
        <v>503</v>
      </c>
      <c r="D64" s="162" t="s">
        <v>127</v>
      </c>
      <c r="E64" s="162" t="s">
        <v>500</v>
      </c>
      <c r="F64" s="162" t="s">
        <v>49</v>
      </c>
      <c r="G64" s="173" t="s">
        <v>499</v>
      </c>
      <c r="H64" s="163"/>
      <c r="I64" s="161"/>
    </row>
    <row r="65" spans="2:9" ht="12.75" customHeight="1" x14ac:dyDescent="0.2">
      <c r="B65" s="253">
        <v>63</v>
      </c>
      <c r="C65" s="162" t="s">
        <v>501</v>
      </c>
      <c r="D65" s="162" t="s">
        <v>127</v>
      </c>
      <c r="E65" s="162" t="s">
        <v>500</v>
      </c>
      <c r="F65" s="162" t="s">
        <v>49</v>
      </c>
      <c r="G65" s="173">
        <v>40454</v>
      </c>
      <c r="H65" s="163"/>
      <c r="I65" s="161"/>
    </row>
    <row r="66" spans="2:9" ht="12.75" customHeight="1" x14ac:dyDescent="0.2">
      <c r="B66" s="253">
        <v>64</v>
      </c>
      <c r="C66" s="162" t="s">
        <v>513</v>
      </c>
      <c r="D66" s="162" t="s">
        <v>509</v>
      </c>
      <c r="E66" s="162" t="s">
        <v>511</v>
      </c>
      <c r="F66" s="162" t="s">
        <v>512</v>
      </c>
      <c r="G66" s="173">
        <v>40387</v>
      </c>
      <c r="H66" s="163"/>
      <c r="I66" s="161"/>
    </row>
    <row r="67" spans="2:9" ht="12.75" customHeight="1" x14ac:dyDescent="0.2">
      <c r="B67" s="253">
        <v>65</v>
      </c>
      <c r="C67" s="162" t="s">
        <v>510</v>
      </c>
      <c r="D67" s="162" t="s">
        <v>509</v>
      </c>
      <c r="E67" s="162" t="s">
        <v>511</v>
      </c>
      <c r="F67" s="162" t="s">
        <v>512</v>
      </c>
      <c r="G67" s="173">
        <v>40513</v>
      </c>
      <c r="H67" s="163"/>
      <c r="I67" s="161"/>
    </row>
    <row r="68" spans="2:9" ht="12.75" customHeight="1" x14ac:dyDescent="0.2">
      <c r="B68" s="253">
        <v>66</v>
      </c>
      <c r="C68" s="162" t="s">
        <v>531</v>
      </c>
      <c r="D68" s="162" t="s">
        <v>99</v>
      </c>
      <c r="E68" s="162" t="s">
        <v>73</v>
      </c>
      <c r="F68" s="162" t="s">
        <v>35</v>
      </c>
      <c r="G68" s="173">
        <v>40858</v>
      </c>
      <c r="H68" s="163"/>
      <c r="I68" s="161"/>
    </row>
    <row r="69" spans="2:9" ht="12.75" customHeight="1" x14ac:dyDescent="0.2">
      <c r="B69" s="253">
        <v>67</v>
      </c>
      <c r="C69" s="162" t="s">
        <v>533</v>
      </c>
      <c r="D69" s="162" t="s">
        <v>99</v>
      </c>
      <c r="E69" s="162" t="s">
        <v>73</v>
      </c>
      <c r="F69" s="162" t="s">
        <v>35</v>
      </c>
      <c r="G69" s="173">
        <v>40852</v>
      </c>
      <c r="H69" s="163"/>
      <c r="I69" s="161"/>
    </row>
    <row r="70" spans="2:9" ht="12.75" customHeight="1" x14ac:dyDescent="0.2">
      <c r="B70" s="253">
        <v>68</v>
      </c>
      <c r="C70" s="162" t="s">
        <v>532</v>
      </c>
      <c r="D70" s="162" t="s">
        <v>99</v>
      </c>
      <c r="E70" s="162" t="s">
        <v>73</v>
      </c>
      <c r="F70" s="162" t="s">
        <v>35</v>
      </c>
      <c r="G70" s="173">
        <v>40386</v>
      </c>
      <c r="H70" s="163"/>
      <c r="I70" s="161"/>
    </row>
    <row r="71" spans="2:9" ht="12.75" customHeight="1" x14ac:dyDescent="0.2">
      <c r="B71" s="253">
        <v>69</v>
      </c>
      <c r="C71" s="162" t="s">
        <v>626</v>
      </c>
      <c r="D71" s="162" t="s">
        <v>99</v>
      </c>
      <c r="E71" s="162" t="s">
        <v>489</v>
      </c>
      <c r="F71" s="162" t="s">
        <v>35</v>
      </c>
      <c r="G71" s="173">
        <v>40391</v>
      </c>
      <c r="H71" s="163"/>
      <c r="I71" s="161"/>
    </row>
    <row r="72" spans="2:9" ht="12.75" customHeight="1" x14ac:dyDescent="0.2">
      <c r="B72" s="253">
        <v>70</v>
      </c>
      <c r="C72" s="162" t="s">
        <v>627</v>
      </c>
      <c r="D72" s="162" t="s">
        <v>99</v>
      </c>
      <c r="E72" s="162" t="s">
        <v>489</v>
      </c>
      <c r="F72" s="162" t="s">
        <v>35</v>
      </c>
      <c r="G72" s="173">
        <v>40700</v>
      </c>
      <c r="H72" s="163"/>
      <c r="I72" s="161"/>
    </row>
    <row r="73" spans="2:9" ht="12.75" customHeight="1" x14ac:dyDescent="0.2">
      <c r="B73" s="253">
        <v>71</v>
      </c>
      <c r="C73" s="162" t="s">
        <v>537</v>
      </c>
      <c r="D73" s="162" t="s">
        <v>99</v>
      </c>
      <c r="E73" s="162" t="s">
        <v>489</v>
      </c>
      <c r="F73" s="162" t="s">
        <v>35</v>
      </c>
      <c r="G73" s="173">
        <v>40735</v>
      </c>
      <c r="H73" s="163"/>
      <c r="I73" s="161"/>
    </row>
    <row r="74" spans="2:9" ht="12.75" customHeight="1" x14ac:dyDescent="0.2">
      <c r="B74" s="253">
        <v>72</v>
      </c>
      <c r="C74" s="162" t="s">
        <v>628</v>
      </c>
      <c r="D74" s="162" t="s">
        <v>100</v>
      </c>
      <c r="E74" s="162" t="s">
        <v>629</v>
      </c>
      <c r="F74" s="162" t="s">
        <v>46</v>
      </c>
      <c r="G74" s="173">
        <v>40376</v>
      </c>
      <c r="H74" s="163"/>
      <c r="I74" s="161"/>
    </row>
    <row r="75" spans="2:9" ht="12.75" customHeight="1" x14ac:dyDescent="0.2">
      <c r="B75" s="253">
        <v>73</v>
      </c>
      <c r="C75" s="162" t="s">
        <v>553</v>
      </c>
      <c r="D75" s="162" t="s">
        <v>549</v>
      </c>
      <c r="E75" s="162" t="s">
        <v>550</v>
      </c>
      <c r="F75" s="162" t="s">
        <v>551</v>
      </c>
      <c r="G75" s="173">
        <v>40705</v>
      </c>
      <c r="H75" s="163"/>
      <c r="I75" s="161"/>
    </row>
    <row r="76" spans="2:9" ht="12.75" customHeight="1" x14ac:dyDescent="0.2">
      <c r="B76" s="253">
        <v>74</v>
      </c>
      <c r="C76" s="162" t="s">
        <v>554</v>
      </c>
      <c r="D76" s="162" t="s">
        <v>549</v>
      </c>
      <c r="E76" s="162" t="s">
        <v>550</v>
      </c>
      <c r="F76" s="162" t="s">
        <v>551</v>
      </c>
      <c r="G76" s="173">
        <v>40721</v>
      </c>
      <c r="H76" s="163"/>
      <c r="I76" s="161"/>
    </row>
    <row r="77" spans="2:9" ht="12.75" customHeight="1" x14ac:dyDescent="0.2">
      <c r="B77" s="253">
        <v>75</v>
      </c>
      <c r="C77" s="162" t="s">
        <v>555</v>
      </c>
      <c r="D77" s="162" t="s">
        <v>549</v>
      </c>
      <c r="E77" s="162" t="s">
        <v>550</v>
      </c>
      <c r="F77" s="162" t="s">
        <v>551</v>
      </c>
      <c r="G77" s="173">
        <v>40413</v>
      </c>
      <c r="H77" s="163"/>
      <c r="I77" s="161"/>
    </row>
    <row r="78" spans="2:9" ht="12.75" customHeight="1" x14ac:dyDescent="0.2">
      <c r="B78" s="253">
        <v>76</v>
      </c>
      <c r="C78" s="162" t="s">
        <v>552</v>
      </c>
      <c r="D78" s="162" t="s">
        <v>549</v>
      </c>
      <c r="E78" s="162" t="s">
        <v>550</v>
      </c>
      <c r="F78" s="162" t="s">
        <v>551</v>
      </c>
      <c r="G78" s="173">
        <v>40647</v>
      </c>
      <c r="H78" s="163"/>
      <c r="I78" s="161"/>
    </row>
    <row r="79" spans="2:9" ht="12.75" customHeight="1" x14ac:dyDescent="0.2">
      <c r="B79" s="253">
        <v>77</v>
      </c>
      <c r="C79" s="162" t="s">
        <v>583</v>
      </c>
      <c r="D79" s="162" t="s">
        <v>579</v>
      </c>
      <c r="E79" s="162" t="s">
        <v>580</v>
      </c>
      <c r="F79" s="162" t="s">
        <v>581</v>
      </c>
      <c r="G79" s="173">
        <v>40316</v>
      </c>
      <c r="H79" s="163"/>
      <c r="I79" s="161"/>
    </row>
    <row r="80" spans="2:9" ht="12.75" customHeight="1" x14ac:dyDescent="0.2">
      <c r="B80" s="253">
        <v>78</v>
      </c>
      <c r="C80" s="162" t="s">
        <v>631</v>
      </c>
      <c r="D80" s="162" t="s">
        <v>632</v>
      </c>
      <c r="E80" s="162" t="s">
        <v>633</v>
      </c>
      <c r="F80" s="162" t="s">
        <v>634</v>
      </c>
      <c r="G80" s="173">
        <v>40408</v>
      </c>
      <c r="H80" s="163"/>
      <c r="I80" s="161"/>
    </row>
    <row r="81" spans="2:9" ht="12.75" customHeight="1" x14ac:dyDescent="0.2">
      <c r="B81" s="253">
        <v>79</v>
      </c>
      <c r="C81" s="162" t="s">
        <v>635</v>
      </c>
      <c r="D81" s="162" t="s">
        <v>632</v>
      </c>
      <c r="E81" s="162" t="s">
        <v>633</v>
      </c>
      <c r="F81" s="162" t="s">
        <v>634</v>
      </c>
      <c r="G81" s="173">
        <v>40328</v>
      </c>
      <c r="H81" s="163"/>
      <c r="I81" s="161"/>
    </row>
    <row r="82" spans="2:9" ht="12.75" customHeight="1" x14ac:dyDescent="0.2">
      <c r="B82" s="253">
        <v>80</v>
      </c>
      <c r="C82" s="162" t="s">
        <v>636</v>
      </c>
      <c r="D82" s="162" t="s">
        <v>632</v>
      </c>
      <c r="E82" s="162" t="s">
        <v>633</v>
      </c>
      <c r="F82" s="162" t="s">
        <v>634</v>
      </c>
      <c r="G82" s="173">
        <v>40501</v>
      </c>
      <c r="H82" s="163"/>
      <c r="I82" s="161"/>
    </row>
    <row r="83" spans="2:9" ht="12.75" customHeight="1" x14ac:dyDescent="0.2">
      <c r="B83" s="253">
        <v>81</v>
      </c>
      <c r="C83" s="162" t="s">
        <v>637</v>
      </c>
      <c r="D83" s="162" t="s">
        <v>632</v>
      </c>
      <c r="E83" s="162" t="s">
        <v>633</v>
      </c>
      <c r="F83" s="162" t="s">
        <v>634</v>
      </c>
      <c r="G83" s="173">
        <v>40597</v>
      </c>
      <c r="H83" s="163"/>
      <c r="I83" s="161"/>
    </row>
    <row r="84" spans="2:9" ht="12.75" customHeight="1" x14ac:dyDescent="0.2">
      <c r="B84" s="253">
        <v>82</v>
      </c>
      <c r="C84" s="162" t="s">
        <v>610</v>
      </c>
      <c r="D84" s="162" t="s">
        <v>106</v>
      </c>
      <c r="E84" s="162" t="s">
        <v>299</v>
      </c>
      <c r="F84" s="162" t="s">
        <v>34</v>
      </c>
      <c r="G84" s="173">
        <v>40556</v>
      </c>
      <c r="H84" s="163"/>
      <c r="I84" s="161"/>
    </row>
    <row r="85" spans="2:9" ht="12.75" customHeight="1" x14ac:dyDescent="0.2">
      <c r="B85" s="253">
        <v>83</v>
      </c>
      <c r="C85" s="162" t="s">
        <v>638</v>
      </c>
      <c r="D85" s="162" t="s">
        <v>107</v>
      </c>
      <c r="E85" s="162" t="s">
        <v>81</v>
      </c>
      <c r="F85" s="162" t="s">
        <v>33</v>
      </c>
      <c r="G85" s="173">
        <v>40296</v>
      </c>
      <c r="H85" s="163"/>
      <c r="I85" s="161"/>
    </row>
    <row r="86" spans="2:9" ht="12.75" customHeight="1" x14ac:dyDescent="0.2">
      <c r="B86" s="253">
        <v>84</v>
      </c>
      <c r="C86" s="162" t="s">
        <v>639</v>
      </c>
      <c r="D86" s="162" t="s">
        <v>107</v>
      </c>
      <c r="E86" s="162" t="s">
        <v>81</v>
      </c>
      <c r="F86" s="162" t="s">
        <v>33</v>
      </c>
      <c r="G86" s="173">
        <v>40548</v>
      </c>
      <c r="H86" s="163"/>
      <c r="I86" s="161"/>
    </row>
    <row r="87" spans="2:9" ht="12.75" customHeight="1" x14ac:dyDescent="0.2">
      <c r="B87" s="253">
        <v>85</v>
      </c>
      <c r="C87" s="162" t="s">
        <v>565</v>
      </c>
      <c r="D87" s="162" t="s">
        <v>71</v>
      </c>
      <c r="E87" s="162" t="s">
        <v>567</v>
      </c>
      <c r="F87" s="162" t="s">
        <v>15</v>
      </c>
      <c r="G87" s="173">
        <v>40304</v>
      </c>
      <c r="H87" s="163"/>
      <c r="I87" s="161"/>
    </row>
    <row r="88" spans="2:9" ht="12.75" customHeight="1" x14ac:dyDescent="0.2">
      <c r="B88" s="253">
        <v>86</v>
      </c>
      <c r="C88" s="162" t="s">
        <v>566</v>
      </c>
      <c r="D88" s="162" t="s">
        <v>71</v>
      </c>
      <c r="E88" s="162" t="s">
        <v>567</v>
      </c>
      <c r="F88" s="162" t="s">
        <v>15</v>
      </c>
      <c r="G88" s="173">
        <v>40371</v>
      </c>
      <c r="H88" s="163"/>
      <c r="I88" s="161"/>
    </row>
    <row r="89" spans="2:9" ht="12.75" customHeight="1" x14ac:dyDescent="0.2">
      <c r="B89" s="253">
        <v>87</v>
      </c>
      <c r="C89" s="162" t="s">
        <v>640</v>
      </c>
      <c r="D89" s="162" t="s">
        <v>71</v>
      </c>
      <c r="E89" s="162" t="s">
        <v>641</v>
      </c>
      <c r="F89" s="162" t="s">
        <v>15</v>
      </c>
      <c r="G89" s="173" t="s">
        <v>642</v>
      </c>
      <c r="H89" s="163"/>
      <c r="I89" s="161"/>
    </row>
    <row r="90" spans="2:9" ht="12.75" customHeight="1" x14ac:dyDescent="0.2">
      <c r="B90" s="253">
        <v>88</v>
      </c>
      <c r="C90" s="162" t="s">
        <v>643</v>
      </c>
      <c r="D90" s="162" t="s">
        <v>71</v>
      </c>
      <c r="E90" s="162" t="s">
        <v>641</v>
      </c>
      <c r="F90" s="162" t="s">
        <v>15</v>
      </c>
      <c r="G90" s="173" t="s">
        <v>644</v>
      </c>
      <c r="H90" s="163"/>
      <c r="I90" s="161"/>
    </row>
    <row r="91" spans="2:9" ht="12.75" customHeight="1" x14ac:dyDescent="0.2">
      <c r="B91" s="253">
        <v>89</v>
      </c>
      <c r="C91" s="162" t="s">
        <v>645</v>
      </c>
      <c r="D91" s="162" t="s">
        <v>71</v>
      </c>
      <c r="E91" s="162" t="s">
        <v>641</v>
      </c>
      <c r="F91" s="162" t="s">
        <v>15</v>
      </c>
      <c r="G91" s="173" t="s">
        <v>646</v>
      </c>
      <c r="H91" s="163"/>
      <c r="I91" s="161"/>
    </row>
    <row r="92" spans="2:9" ht="12.75" customHeight="1" x14ac:dyDescent="0.2">
      <c r="B92" s="253">
        <v>90</v>
      </c>
      <c r="C92" s="162" t="s">
        <v>647</v>
      </c>
      <c r="D92" s="162" t="s">
        <v>71</v>
      </c>
      <c r="E92" s="162" t="s">
        <v>62</v>
      </c>
      <c r="F92" s="162" t="s">
        <v>15</v>
      </c>
      <c r="G92" s="173">
        <v>40771</v>
      </c>
      <c r="H92" s="163"/>
      <c r="I92" s="161"/>
    </row>
    <row r="93" spans="2:9" ht="12.75" customHeight="1" x14ac:dyDescent="0.2">
      <c r="B93" s="253">
        <v>91</v>
      </c>
      <c r="C93" s="162" t="s">
        <v>648</v>
      </c>
      <c r="D93" s="162" t="s">
        <v>71</v>
      </c>
      <c r="E93" s="162" t="s">
        <v>62</v>
      </c>
      <c r="F93" s="162" t="s">
        <v>15</v>
      </c>
      <c r="G93" s="173">
        <v>40481</v>
      </c>
      <c r="H93" s="163"/>
      <c r="I93" s="161"/>
    </row>
    <row r="94" spans="2:9" ht="12.75" customHeight="1" x14ac:dyDescent="0.2">
      <c r="B94" s="253">
        <v>92</v>
      </c>
      <c r="C94" s="162" t="s">
        <v>649</v>
      </c>
      <c r="D94" s="162" t="s">
        <v>71</v>
      </c>
      <c r="E94" s="162" t="s">
        <v>53</v>
      </c>
      <c r="F94" s="162" t="s">
        <v>15</v>
      </c>
      <c r="G94" s="173">
        <v>40759</v>
      </c>
      <c r="H94" s="163"/>
      <c r="I94" s="161"/>
    </row>
    <row r="95" spans="2:9" ht="12.75" customHeight="1" x14ac:dyDescent="0.2">
      <c r="B95" s="253">
        <v>93</v>
      </c>
      <c r="C95" s="162" t="s">
        <v>650</v>
      </c>
      <c r="D95" s="162" t="s">
        <v>71</v>
      </c>
      <c r="E95" s="162" t="s">
        <v>651</v>
      </c>
      <c r="F95" s="162" t="s">
        <v>15</v>
      </c>
      <c r="G95" s="173">
        <v>0</v>
      </c>
      <c r="H95" s="163"/>
      <c r="I95" s="161"/>
    </row>
    <row r="96" spans="2:9" ht="12.75" customHeight="1" x14ac:dyDescent="0.2">
      <c r="B96" s="253">
        <v>94</v>
      </c>
      <c r="C96" s="162" t="s">
        <v>599</v>
      </c>
      <c r="D96" s="162" t="s">
        <v>71</v>
      </c>
      <c r="E96" s="162" t="s">
        <v>210</v>
      </c>
      <c r="F96" s="162" t="s">
        <v>15</v>
      </c>
      <c r="G96" s="173">
        <v>40341</v>
      </c>
      <c r="H96" s="163"/>
      <c r="I96" s="161"/>
    </row>
    <row r="97" spans="2:9" ht="12.75" customHeight="1" x14ac:dyDescent="0.2">
      <c r="B97" s="253">
        <v>95</v>
      </c>
      <c r="C97" s="162" t="s">
        <v>652</v>
      </c>
      <c r="D97" s="162" t="s">
        <v>71</v>
      </c>
      <c r="E97" s="162" t="s">
        <v>653</v>
      </c>
      <c r="F97" s="162" t="s">
        <v>15</v>
      </c>
      <c r="G97" s="173">
        <v>40648</v>
      </c>
      <c r="H97" s="163"/>
      <c r="I97" s="161"/>
    </row>
    <row r="98" spans="2:9" ht="12.75" customHeight="1" x14ac:dyDescent="0.2">
      <c r="B98" s="253">
        <v>96</v>
      </c>
      <c r="C98" s="162" t="s">
        <v>654</v>
      </c>
      <c r="D98" s="162" t="s">
        <v>71</v>
      </c>
      <c r="E98" s="162" t="s">
        <v>655</v>
      </c>
      <c r="F98" s="162" t="s">
        <v>15</v>
      </c>
      <c r="G98" s="173" t="s">
        <v>656</v>
      </c>
      <c r="H98" s="163"/>
      <c r="I98" s="161"/>
    </row>
    <row r="99" spans="2:9" ht="12.75" customHeight="1" x14ac:dyDescent="0.2">
      <c r="B99" s="253">
        <v>97</v>
      </c>
      <c r="C99" s="162" t="s">
        <v>657</v>
      </c>
      <c r="D99" s="162" t="s">
        <v>71</v>
      </c>
      <c r="E99" s="162" t="s">
        <v>655</v>
      </c>
      <c r="F99" s="162" t="s">
        <v>15</v>
      </c>
      <c r="G99" s="173" t="s">
        <v>658</v>
      </c>
      <c r="H99" s="163"/>
      <c r="I99" s="161"/>
    </row>
    <row r="100" spans="2:9" ht="12.75" customHeight="1" x14ac:dyDescent="0.2">
      <c r="B100" s="253">
        <v>98</v>
      </c>
      <c r="C100" s="162" t="s">
        <v>659</v>
      </c>
      <c r="D100" s="162" t="s">
        <v>71</v>
      </c>
      <c r="E100" s="162" t="s">
        <v>655</v>
      </c>
      <c r="F100" s="162" t="s">
        <v>15</v>
      </c>
      <c r="G100" s="173" t="s">
        <v>660</v>
      </c>
      <c r="H100" s="163"/>
      <c r="I100" s="161"/>
    </row>
    <row r="101" spans="2:9" ht="12.75" customHeight="1" x14ac:dyDescent="0.2">
      <c r="B101" s="253">
        <v>99</v>
      </c>
      <c r="C101" s="162" t="s">
        <v>662</v>
      </c>
      <c r="D101" s="162" t="s">
        <v>71</v>
      </c>
      <c r="E101" s="162" t="s">
        <v>655</v>
      </c>
      <c r="F101" s="162" t="s">
        <v>15</v>
      </c>
      <c r="G101" s="173" t="s">
        <v>663</v>
      </c>
      <c r="H101" s="163"/>
      <c r="I101" s="161"/>
    </row>
    <row r="102" spans="2:9" ht="12.75" customHeight="1" x14ac:dyDescent="0.2">
      <c r="B102" s="253">
        <v>100</v>
      </c>
      <c r="C102" s="162" t="s">
        <v>664</v>
      </c>
      <c r="D102" s="162" t="s">
        <v>71</v>
      </c>
      <c r="E102" s="162" t="s">
        <v>655</v>
      </c>
      <c r="F102" s="162" t="s">
        <v>15</v>
      </c>
      <c r="G102" s="173" t="s">
        <v>665</v>
      </c>
      <c r="H102" s="163"/>
      <c r="I102" s="161"/>
    </row>
    <row r="103" spans="2:9" ht="12.75" customHeight="1" x14ac:dyDescent="0.2">
      <c r="B103" s="253">
        <v>101</v>
      </c>
      <c r="C103" s="162" t="s">
        <v>573</v>
      </c>
      <c r="D103" s="162" t="s">
        <v>108</v>
      </c>
      <c r="E103" s="162" t="s">
        <v>571</v>
      </c>
      <c r="F103" s="162" t="s">
        <v>31</v>
      </c>
      <c r="G103" s="173" t="s">
        <v>574</v>
      </c>
      <c r="H103" s="163"/>
      <c r="I103" s="161"/>
    </row>
    <row r="104" spans="2:9" ht="12.75" customHeight="1" x14ac:dyDescent="0.2">
      <c r="B104" s="253">
        <v>102</v>
      </c>
      <c r="C104" s="162" t="s">
        <v>575</v>
      </c>
      <c r="D104" s="162" t="s">
        <v>108</v>
      </c>
      <c r="E104" s="162" t="s">
        <v>571</v>
      </c>
      <c r="F104" s="162" t="s">
        <v>31</v>
      </c>
      <c r="G104" s="173" t="s">
        <v>572</v>
      </c>
      <c r="H104" s="163"/>
      <c r="I104" s="161"/>
    </row>
    <row r="105" spans="2:9" ht="12.75" customHeight="1" x14ac:dyDescent="0.2">
      <c r="B105" s="253">
        <v>103</v>
      </c>
      <c r="C105" s="162" t="s">
        <v>666</v>
      </c>
      <c r="D105" s="162" t="s">
        <v>108</v>
      </c>
      <c r="E105" s="162" t="s">
        <v>287</v>
      </c>
      <c r="F105" s="162" t="s">
        <v>31</v>
      </c>
      <c r="G105" s="173">
        <v>40695</v>
      </c>
      <c r="H105" s="163"/>
      <c r="I105" s="161"/>
    </row>
    <row r="106" spans="2:9" ht="12.75" customHeight="1" x14ac:dyDescent="0.2">
      <c r="B106" s="253">
        <v>104</v>
      </c>
      <c r="C106" s="162" t="s">
        <v>667</v>
      </c>
      <c r="D106" s="162" t="s">
        <v>108</v>
      </c>
      <c r="E106" s="162" t="s">
        <v>287</v>
      </c>
      <c r="F106" s="162" t="s">
        <v>31</v>
      </c>
      <c r="G106" s="173">
        <v>40252</v>
      </c>
      <c r="H106" s="163"/>
      <c r="I106" s="161"/>
    </row>
    <row r="107" spans="2:9" ht="12.75" customHeight="1" x14ac:dyDescent="0.2">
      <c r="B107" s="253">
        <v>105</v>
      </c>
      <c r="C107" s="162" t="s">
        <v>668</v>
      </c>
      <c r="D107" s="162" t="s">
        <v>108</v>
      </c>
      <c r="E107" s="162" t="s">
        <v>287</v>
      </c>
      <c r="F107" s="162" t="s">
        <v>31</v>
      </c>
      <c r="G107" s="173">
        <v>40737</v>
      </c>
      <c r="H107" s="163"/>
      <c r="I107" s="161"/>
    </row>
    <row r="108" spans="2:9" ht="12.75" customHeight="1" x14ac:dyDescent="0.2">
      <c r="B108" s="253">
        <v>106</v>
      </c>
      <c r="C108" s="162" t="s">
        <v>669</v>
      </c>
      <c r="D108" s="162" t="s">
        <v>108</v>
      </c>
      <c r="E108" s="162" t="s">
        <v>287</v>
      </c>
      <c r="F108" s="162" t="s">
        <v>31</v>
      </c>
      <c r="G108" s="173">
        <v>40900</v>
      </c>
      <c r="H108" s="163"/>
      <c r="I108" s="161"/>
    </row>
    <row r="109" spans="2:9" ht="12.75" customHeight="1" x14ac:dyDescent="0.2">
      <c r="B109" s="253">
        <v>107</v>
      </c>
      <c r="C109" s="162" t="s">
        <v>670</v>
      </c>
      <c r="D109" s="162" t="s">
        <v>108</v>
      </c>
      <c r="E109" s="162" t="s">
        <v>287</v>
      </c>
      <c r="F109" s="162" t="s">
        <v>31</v>
      </c>
      <c r="G109" s="173">
        <v>40651</v>
      </c>
      <c r="H109" s="163"/>
      <c r="I109" s="161"/>
    </row>
    <row r="110" spans="2:9" ht="12.75" customHeight="1" x14ac:dyDescent="0.2">
      <c r="B110" s="253">
        <v>108</v>
      </c>
      <c r="C110" s="162" t="s">
        <v>671</v>
      </c>
      <c r="D110" s="162" t="s">
        <v>108</v>
      </c>
      <c r="E110" s="162" t="s">
        <v>287</v>
      </c>
      <c r="F110" s="162" t="s">
        <v>31</v>
      </c>
      <c r="G110" s="173">
        <v>40418</v>
      </c>
      <c r="H110" s="163"/>
      <c r="I110" s="161"/>
    </row>
    <row r="111" spans="2:9" ht="12.75" customHeight="1" x14ac:dyDescent="0.2">
      <c r="B111" s="253">
        <v>109</v>
      </c>
      <c r="C111" s="162" t="s">
        <v>672</v>
      </c>
      <c r="D111" s="162" t="s">
        <v>673</v>
      </c>
      <c r="E111" s="162" t="s">
        <v>674</v>
      </c>
      <c r="F111" s="162" t="s">
        <v>675</v>
      </c>
      <c r="G111" s="173">
        <v>40800</v>
      </c>
      <c r="H111" s="163"/>
      <c r="I111" s="161"/>
    </row>
    <row r="112" spans="2:9" ht="12.75" customHeight="1" x14ac:dyDescent="0.2">
      <c r="B112" s="253">
        <v>110</v>
      </c>
      <c r="C112" s="162" t="s">
        <v>676</v>
      </c>
      <c r="D112" s="162" t="s">
        <v>673</v>
      </c>
      <c r="E112" s="162" t="s">
        <v>674</v>
      </c>
      <c r="F112" s="162" t="s">
        <v>675</v>
      </c>
      <c r="G112" s="173">
        <v>40269</v>
      </c>
      <c r="H112" s="163"/>
      <c r="I112" s="161"/>
    </row>
    <row r="113" spans="2:9" ht="12.75" customHeight="1" x14ac:dyDescent="0.2">
      <c r="B113" s="253">
        <v>111</v>
      </c>
      <c r="C113" s="162" t="s">
        <v>677</v>
      </c>
      <c r="D113" s="162" t="s">
        <v>70</v>
      </c>
      <c r="E113" s="162" t="s">
        <v>678</v>
      </c>
      <c r="F113" s="162" t="s">
        <v>28</v>
      </c>
      <c r="G113" s="173">
        <v>40420</v>
      </c>
      <c r="H113" s="163"/>
      <c r="I113" s="161"/>
    </row>
    <row r="114" spans="2:9" ht="12.75" customHeight="1" x14ac:dyDescent="0.2">
      <c r="B114" s="253">
        <v>112</v>
      </c>
      <c r="C114" s="162" t="s">
        <v>679</v>
      </c>
      <c r="D114" s="162" t="s">
        <v>70</v>
      </c>
      <c r="E114" s="162" t="s">
        <v>678</v>
      </c>
      <c r="F114" s="162" t="s">
        <v>28</v>
      </c>
      <c r="G114" s="173">
        <v>40777</v>
      </c>
      <c r="H114" s="163"/>
      <c r="I114" s="161"/>
    </row>
    <row r="115" spans="2:9" ht="12.75" customHeight="1" x14ac:dyDescent="0.2">
      <c r="B115" s="253">
        <v>113</v>
      </c>
      <c r="C115" s="162" t="s">
        <v>770</v>
      </c>
      <c r="D115" s="162" t="s">
        <v>70</v>
      </c>
      <c r="E115" s="162" t="s">
        <v>246</v>
      </c>
      <c r="F115" s="162" t="s">
        <v>28</v>
      </c>
      <c r="G115" s="173">
        <v>40544</v>
      </c>
      <c r="H115" s="163"/>
      <c r="I115" s="161"/>
    </row>
    <row r="116" spans="2:9" ht="12.75" customHeight="1" x14ac:dyDescent="0.2">
      <c r="B116" s="253">
        <v>114</v>
      </c>
      <c r="C116" s="162" t="s">
        <v>541</v>
      </c>
      <c r="D116" s="162" t="s">
        <v>538</v>
      </c>
      <c r="E116" s="162" t="s">
        <v>451</v>
      </c>
      <c r="F116" s="162" t="s">
        <v>423</v>
      </c>
      <c r="G116" s="173" t="s">
        <v>539</v>
      </c>
      <c r="H116" s="163"/>
      <c r="I116" s="161"/>
    </row>
    <row r="117" spans="2:9" ht="12.75" customHeight="1" x14ac:dyDescent="0.2">
      <c r="B117" s="253">
        <v>115</v>
      </c>
      <c r="C117" s="162" t="s">
        <v>526</v>
      </c>
      <c r="D117" s="162" t="s">
        <v>523</v>
      </c>
      <c r="E117" s="162" t="s">
        <v>530</v>
      </c>
      <c r="F117" s="162" t="s">
        <v>43</v>
      </c>
      <c r="G117" s="173">
        <v>40687</v>
      </c>
      <c r="H117" s="163"/>
      <c r="I117" s="161"/>
    </row>
    <row r="118" spans="2:9" ht="12.75" customHeight="1" x14ac:dyDescent="0.2">
      <c r="B118" s="253">
        <v>116</v>
      </c>
      <c r="C118" s="162" t="s">
        <v>527</v>
      </c>
      <c r="D118" s="162" t="s">
        <v>523</v>
      </c>
      <c r="E118" s="162" t="s">
        <v>530</v>
      </c>
      <c r="F118" s="162" t="s">
        <v>43</v>
      </c>
      <c r="G118" s="173">
        <v>40188</v>
      </c>
      <c r="H118" s="163"/>
      <c r="I118" s="161"/>
    </row>
    <row r="119" spans="2:9" ht="12.75" customHeight="1" x14ac:dyDescent="0.2">
      <c r="B119" s="253">
        <v>117</v>
      </c>
      <c r="C119" s="162" t="s">
        <v>680</v>
      </c>
      <c r="D119" s="162" t="s">
        <v>523</v>
      </c>
      <c r="E119" s="162" t="s">
        <v>221</v>
      </c>
      <c r="F119" s="162" t="s">
        <v>43</v>
      </c>
      <c r="G119" s="173">
        <v>40335</v>
      </c>
      <c r="H119" s="163"/>
      <c r="I119" s="161"/>
    </row>
    <row r="120" spans="2:9" ht="12.75" customHeight="1" x14ac:dyDescent="0.2">
      <c r="B120" s="253">
        <v>118</v>
      </c>
      <c r="C120" s="162" t="s">
        <v>681</v>
      </c>
      <c r="D120" s="162" t="s">
        <v>682</v>
      </c>
      <c r="E120" s="162" t="s">
        <v>683</v>
      </c>
      <c r="F120" s="162" t="s">
        <v>684</v>
      </c>
      <c r="G120" s="173">
        <v>40372</v>
      </c>
      <c r="H120" s="163"/>
      <c r="I120" s="161"/>
    </row>
    <row r="121" spans="2:9" ht="12.75" customHeight="1" x14ac:dyDescent="0.2">
      <c r="B121" s="253">
        <v>119</v>
      </c>
      <c r="C121" s="162" t="s">
        <v>561</v>
      </c>
      <c r="D121" s="162" t="s">
        <v>110</v>
      </c>
      <c r="E121" s="162" t="s">
        <v>563</v>
      </c>
      <c r="F121" s="162" t="s">
        <v>54</v>
      </c>
      <c r="G121" s="173">
        <v>40179</v>
      </c>
      <c r="H121" s="163"/>
      <c r="I121" s="161"/>
    </row>
    <row r="122" spans="2:9" ht="12.75" customHeight="1" x14ac:dyDescent="0.2">
      <c r="B122" s="253">
        <v>120</v>
      </c>
      <c r="C122" s="162" t="s">
        <v>562</v>
      </c>
      <c r="D122" s="162" t="s">
        <v>110</v>
      </c>
      <c r="E122" s="162" t="s">
        <v>563</v>
      </c>
      <c r="F122" s="162" t="s">
        <v>54</v>
      </c>
      <c r="G122" s="173">
        <v>40798</v>
      </c>
      <c r="H122" s="163"/>
      <c r="I122" s="161"/>
    </row>
    <row r="123" spans="2:9" ht="12.75" customHeight="1" x14ac:dyDescent="0.2">
      <c r="B123" s="253">
        <v>121</v>
      </c>
      <c r="C123" s="162" t="s">
        <v>548</v>
      </c>
      <c r="D123" s="162" t="s">
        <v>545</v>
      </c>
      <c r="E123" s="162" t="s">
        <v>546</v>
      </c>
      <c r="F123" s="162" t="s">
        <v>547</v>
      </c>
      <c r="G123" s="173">
        <v>40232</v>
      </c>
      <c r="H123" s="163"/>
      <c r="I123" s="161"/>
    </row>
    <row r="124" spans="2:9" ht="12.75" customHeight="1" x14ac:dyDescent="0.2">
      <c r="B124" s="253">
        <v>122</v>
      </c>
      <c r="C124" s="162" t="s">
        <v>762</v>
      </c>
      <c r="D124" s="162" t="s">
        <v>111</v>
      </c>
      <c r="E124" s="162" t="s">
        <v>226</v>
      </c>
      <c r="F124" s="162" t="s">
        <v>50</v>
      </c>
      <c r="G124" s="173">
        <v>40544</v>
      </c>
      <c r="H124" s="163"/>
      <c r="I124" s="161"/>
    </row>
    <row r="125" spans="2:9" ht="12.75" customHeight="1" x14ac:dyDescent="0.2">
      <c r="B125" s="253">
        <v>123</v>
      </c>
      <c r="C125" s="162" t="s">
        <v>763</v>
      </c>
      <c r="D125" s="162" t="s">
        <v>111</v>
      </c>
      <c r="E125" s="162" t="s">
        <v>226</v>
      </c>
      <c r="F125" s="162" t="s">
        <v>50</v>
      </c>
      <c r="G125" s="173">
        <v>40544</v>
      </c>
      <c r="H125" s="163"/>
      <c r="I125" s="161"/>
    </row>
    <row r="126" spans="2:9" ht="12.75" customHeight="1" x14ac:dyDescent="0.2">
      <c r="B126" s="253">
        <v>124</v>
      </c>
      <c r="C126" s="162" t="s">
        <v>687</v>
      </c>
      <c r="D126" s="162" t="s">
        <v>688</v>
      </c>
      <c r="E126" s="162" t="s">
        <v>689</v>
      </c>
      <c r="F126" s="162" t="s">
        <v>690</v>
      </c>
      <c r="G126" s="173">
        <v>40485</v>
      </c>
      <c r="H126" s="163"/>
      <c r="I126" s="161"/>
    </row>
    <row r="127" spans="2:9" ht="12.75" customHeight="1" x14ac:dyDescent="0.2">
      <c r="B127" s="253">
        <v>125</v>
      </c>
      <c r="C127" s="162" t="s">
        <v>691</v>
      </c>
      <c r="D127" s="162" t="s">
        <v>688</v>
      </c>
      <c r="E127" s="162" t="s">
        <v>689</v>
      </c>
      <c r="F127" s="162" t="s">
        <v>690</v>
      </c>
      <c r="G127" s="173">
        <v>40183</v>
      </c>
      <c r="H127" s="163"/>
      <c r="I127" s="161"/>
    </row>
    <row r="128" spans="2:9" ht="12.75" customHeight="1" x14ac:dyDescent="0.2">
      <c r="B128" s="253">
        <v>126</v>
      </c>
      <c r="C128" s="165" t="s">
        <v>768</v>
      </c>
      <c r="D128" s="165" t="s">
        <v>688</v>
      </c>
      <c r="E128" s="165" t="s">
        <v>689</v>
      </c>
      <c r="F128" s="165" t="s">
        <v>769</v>
      </c>
      <c r="G128" s="173">
        <v>40795</v>
      </c>
      <c r="H128" s="163"/>
      <c r="I128" s="161"/>
    </row>
    <row r="129" spans="2:9" ht="12.75" customHeight="1" x14ac:dyDescent="0.2">
      <c r="B129" s="253">
        <v>127</v>
      </c>
      <c r="C129" s="162" t="s">
        <v>544</v>
      </c>
      <c r="D129" s="162" t="s">
        <v>112</v>
      </c>
      <c r="E129" s="162" t="s">
        <v>63</v>
      </c>
      <c r="F129" s="162" t="s">
        <v>40</v>
      </c>
      <c r="G129" s="173">
        <v>40858</v>
      </c>
      <c r="H129" s="163"/>
      <c r="I129" s="161"/>
    </row>
    <row r="130" spans="2:9" ht="12.75" customHeight="1" x14ac:dyDescent="0.2">
      <c r="B130" s="253">
        <v>128</v>
      </c>
      <c r="C130" s="162" t="s">
        <v>543</v>
      </c>
      <c r="D130" s="162" t="s">
        <v>112</v>
      </c>
      <c r="E130" s="162" t="s">
        <v>63</v>
      </c>
      <c r="F130" s="162" t="s">
        <v>40</v>
      </c>
      <c r="G130" s="173">
        <v>40808</v>
      </c>
      <c r="H130" s="163"/>
      <c r="I130" s="161"/>
    </row>
    <row r="131" spans="2:9" ht="12.75" customHeight="1" x14ac:dyDescent="0.2">
      <c r="B131" s="253">
        <v>129</v>
      </c>
      <c r="C131" s="261" t="s">
        <v>775</v>
      </c>
      <c r="D131" s="261" t="s">
        <v>112</v>
      </c>
      <c r="E131" s="261" t="s">
        <v>774</v>
      </c>
      <c r="F131" s="261" t="s">
        <v>40</v>
      </c>
      <c r="G131" s="262">
        <v>40434</v>
      </c>
      <c r="H131" s="163"/>
      <c r="I131" s="161"/>
    </row>
    <row r="132" spans="2:9" ht="12.75" customHeight="1" x14ac:dyDescent="0.2">
      <c r="B132" s="253">
        <v>130</v>
      </c>
      <c r="C132" s="162" t="s">
        <v>519</v>
      </c>
      <c r="D132" s="162" t="s">
        <v>521</v>
      </c>
      <c r="E132" s="162" t="s">
        <v>522</v>
      </c>
      <c r="F132" s="162" t="s">
        <v>521</v>
      </c>
      <c r="G132" s="173">
        <v>40366</v>
      </c>
      <c r="H132" s="163"/>
      <c r="I132" s="161"/>
    </row>
    <row r="133" spans="2:9" ht="12.75" customHeight="1" x14ac:dyDescent="0.2">
      <c r="B133" s="253">
        <v>131</v>
      </c>
      <c r="C133" s="162" t="s">
        <v>518</v>
      </c>
      <c r="D133" s="162" t="s">
        <v>521</v>
      </c>
      <c r="E133" s="162" t="s">
        <v>522</v>
      </c>
      <c r="F133" s="162" t="s">
        <v>521</v>
      </c>
      <c r="G133" s="173">
        <v>40309</v>
      </c>
      <c r="H133" s="163"/>
      <c r="I133" s="161"/>
    </row>
    <row r="134" spans="2:9" ht="12.75" customHeight="1" x14ac:dyDescent="0.2">
      <c r="B134" s="253">
        <v>132</v>
      </c>
      <c r="C134" s="162" t="s">
        <v>520</v>
      </c>
      <c r="D134" s="162" t="s">
        <v>521</v>
      </c>
      <c r="E134" s="162" t="s">
        <v>522</v>
      </c>
      <c r="F134" s="162" t="s">
        <v>521</v>
      </c>
      <c r="G134" s="173">
        <v>40477</v>
      </c>
      <c r="H134" s="163"/>
      <c r="I134" s="161"/>
    </row>
    <row r="135" spans="2:9" ht="12.75" customHeight="1" x14ac:dyDescent="0.2">
      <c r="B135" s="253">
        <v>133</v>
      </c>
      <c r="C135" s="162" t="s">
        <v>517</v>
      </c>
      <c r="D135" s="162" t="s">
        <v>521</v>
      </c>
      <c r="E135" s="162" t="s">
        <v>522</v>
      </c>
      <c r="F135" s="162" t="s">
        <v>521</v>
      </c>
      <c r="G135" s="173">
        <v>40422</v>
      </c>
      <c r="H135" s="163"/>
      <c r="I135" s="161"/>
    </row>
    <row r="136" spans="2:9" ht="12.75" customHeight="1" x14ac:dyDescent="0.2">
      <c r="B136" s="253">
        <v>134</v>
      </c>
      <c r="C136" s="162" t="s">
        <v>692</v>
      </c>
      <c r="D136" s="162" t="s">
        <v>693</v>
      </c>
      <c r="E136" s="162" t="s">
        <v>764</v>
      </c>
      <c r="F136" s="162" t="s">
        <v>695</v>
      </c>
      <c r="G136" s="173">
        <v>40525</v>
      </c>
      <c r="H136" s="163"/>
      <c r="I136" s="161"/>
    </row>
    <row r="137" spans="2:9" ht="12.75" customHeight="1" x14ac:dyDescent="0.2">
      <c r="B137" s="253">
        <v>135</v>
      </c>
      <c r="C137" s="162" t="s">
        <v>696</v>
      </c>
      <c r="D137" s="162" t="s">
        <v>693</v>
      </c>
      <c r="E137" s="162" t="s">
        <v>764</v>
      </c>
      <c r="F137" s="162" t="s">
        <v>695</v>
      </c>
      <c r="G137" s="173">
        <v>40332</v>
      </c>
      <c r="H137" s="163"/>
      <c r="I137" s="161"/>
    </row>
    <row r="138" spans="2:9" ht="12.75" customHeight="1" x14ac:dyDescent="0.2">
      <c r="B138" s="253">
        <v>136</v>
      </c>
      <c r="C138" s="162" t="s">
        <v>697</v>
      </c>
      <c r="D138" s="162" t="s">
        <v>693</v>
      </c>
      <c r="E138" s="162" t="s">
        <v>764</v>
      </c>
      <c r="F138" s="162" t="s">
        <v>695</v>
      </c>
      <c r="G138" s="173">
        <v>40858</v>
      </c>
      <c r="H138" s="163"/>
      <c r="I138" s="161"/>
    </row>
    <row r="139" spans="2:9" ht="12.75" customHeight="1" x14ac:dyDescent="0.2">
      <c r="B139" s="253">
        <v>137</v>
      </c>
      <c r="C139" s="162" t="s">
        <v>698</v>
      </c>
      <c r="D139" s="162" t="s">
        <v>693</v>
      </c>
      <c r="E139" s="162" t="s">
        <v>764</v>
      </c>
      <c r="F139" s="162" t="s">
        <v>695</v>
      </c>
      <c r="G139" s="173">
        <v>40191</v>
      </c>
      <c r="H139" s="163"/>
      <c r="I139" s="161"/>
    </row>
    <row r="140" spans="2:9" ht="12.75" customHeight="1" x14ac:dyDescent="0.2">
      <c r="B140" s="253">
        <v>138</v>
      </c>
      <c r="C140" s="162" t="s">
        <v>699</v>
      </c>
      <c r="D140" s="162" t="s">
        <v>693</v>
      </c>
      <c r="E140" s="162" t="s">
        <v>764</v>
      </c>
      <c r="F140" s="162" t="s">
        <v>695</v>
      </c>
      <c r="G140" s="173">
        <v>40710</v>
      </c>
      <c r="H140" s="163"/>
      <c r="I140" s="161"/>
    </row>
    <row r="141" spans="2:9" ht="12.75" customHeight="1" x14ac:dyDescent="0.2">
      <c r="B141" s="253">
        <v>139</v>
      </c>
      <c r="C141" s="162" t="s">
        <v>700</v>
      </c>
      <c r="D141" s="162" t="s">
        <v>701</v>
      </c>
      <c r="E141" s="162" t="s">
        <v>702</v>
      </c>
      <c r="F141" s="162" t="s">
        <v>703</v>
      </c>
      <c r="G141" s="173">
        <v>40367</v>
      </c>
      <c r="H141" s="163"/>
      <c r="I141" s="161"/>
    </row>
    <row r="142" spans="2:9" ht="12.75" customHeight="1" x14ac:dyDescent="0.2">
      <c r="B142" s="253">
        <v>140</v>
      </c>
      <c r="C142" s="162" t="s">
        <v>704</v>
      </c>
      <c r="D142" s="162" t="s">
        <v>701</v>
      </c>
      <c r="E142" s="162" t="s">
        <v>702</v>
      </c>
      <c r="F142" s="162" t="s">
        <v>703</v>
      </c>
      <c r="G142" s="173">
        <v>40517</v>
      </c>
      <c r="H142" s="163"/>
      <c r="I142" s="161"/>
    </row>
    <row r="143" spans="2:9" ht="12.75" customHeight="1" x14ac:dyDescent="0.2">
      <c r="B143" s="253">
        <v>141</v>
      </c>
      <c r="C143" s="162" t="s">
        <v>705</v>
      </c>
      <c r="D143" s="162" t="s">
        <v>706</v>
      </c>
      <c r="E143" s="162" t="s">
        <v>707</v>
      </c>
      <c r="F143" s="162" t="s">
        <v>708</v>
      </c>
      <c r="G143" s="173">
        <v>40445</v>
      </c>
      <c r="H143" s="163"/>
      <c r="I143" s="161"/>
    </row>
    <row r="144" spans="2:9" ht="12.75" customHeight="1" x14ac:dyDescent="0.2">
      <c r="B144" s="253">
        <v>142</v>
      </c>
      <c r="C144" s="162" t="s">
        <v>709</v>
      </c>
      <c r="D144" s="162" t="s">
        <v>706</v>
      </c>
      <c r="E144" s="162" t="s">
        <v>707</v>
      </c>
      <c r="F144" s="162" t="s">
        <v>708</v>
      </c>
      <c r="G144" s="173">
        <v>40882</v>
      </c>
      <c r="H144" s="163"/>
      <c r="I144" s="161"/>
    </row>
    <row r="145" spans="2:9" ht="12.75" customHeight="1" x14ac:dyDescent="0.2">
      <c r="B145" s="253">
        <v>143</v>
      </c>
      <c r="C145" s="162" t="s">
        <v>710</v>
      </c>
      <c r="D145" s="162" t="s">
        <v>706</v>
      </c>
      <c r="E145" s="162" t="s">
        <v>707</v>
      </c>
      <c r="F145" s="162" t="s">
        <v>708</v>
      </c>
      <c r="G145" s="173">
        <v>40539</v>
      </c>
      <c r="H145" s="163"/>
      <c r="I145" s="161"/>
    </row>
    <row r="146" spans="2:9" ht="12.75" customHeight="1" x14ac:dyDescent="0.2">
      <c r="B146" s="253">
        <v>144</v>
      </c>
      <c r="C146" s="162" t="s">
        <v>711</v>
      </c>
      <c r="D146" s="162" t="s">
        <v>712</v>
      </c>
      <c r="E146" s="162" t="s">
        <v>713</v>
      </c>
      <c r="F146" s="162" t="s">
        <v>714</v>
      </c>
      <c r="G146" s="173">
        <v>40336</v>
      </c>
      <c r="H146" s="163"/>
      <c r="I146" s="161"/>
    </row>
    <row r="147" spans="2:9" ht="12.75" customHeight="1" x14ac:dyDescent="0.2">
      <c r="B147" s="253">
        <v>145</v>
      </c>
      <c r="C147" s="162" t="s">
        <v>715</v>
      </c>
      <c r="D147" s="162" t="s">
        <v>712</v>
      </c>
      <c r="E147" s="162" t="s">
        <v>716</v>
      </c>
      <c r="F147" s="162" t="s">
        <v>714</v>
      </c>
      <c r="G147" s="173">
        <v>40311</v>
      </c>
      <c r="H147" s="163"/>
    </row>
    <row r="148" spans="2:9" ht="12.75" customHeight="1" x14ac:dyDescent="0.2">
      <c r="B148" s="253">
        <v>146</v>
      </c>
      <c r="C148" s="162" t="s">
        <v>717</v>
      </c>
      <c r="D148" s="162" t="s">
        <v>51</v>
      </c>
      <c r="E148" s="162" t="s">
        <v>718</v>
      </c>
      <c r="F148" s="162" t="s">
        <v>51</v>
      </c>
      <c r="G148" s="173" t="s">
        <v>719</v>
      </c>
      <c r="H148" s="163"/>
    </row>
    <row r="149" spans="2:9" ht="12.75" customHeight="1" x14ac:dyDescent="0.2">
      <c r="B149" s="253">
        <v>147</v>
      </c>
      <c r="C149" s="162" t="s">
        <v>720</v>
      </c>
      <c r="D149" s="162" t="s">
        <v>51</v>
      </c>
      <c r="E149" s="162" t="s">
        <v>718</v>
      </c>
      <c r="F149" s="162" t="s">
        <v>51</v>
      </c>
      <c r="G149" s="173" t="s">
        <v>721</v>
      </c>
      <c r="H149" s="163"/>
    </row>
    <row r="150" spans="2:9" ht="12.75" customHeight="1" x14ac:dyDescent="0.2">
      <c r="B150" s="253">
        <v>148</v>
      </c>
      <c r="C150" s="162" t="s">
        <v>722</v>
      </c>
      <c r="D150" s="162" t="s">
        <v>51</v>
      </c>
      <c r="E150" s="162" t="s">
        <v>718</v>
      </c>
      <c r="F150" s="162" t="s">
        <v>51</v>
      </c>
      <c r="G150" s="173" t="s">
        <v>723</v>
      </c>
      <c r="H150" s="163"/>
    </row>
    <row r="151" spans="2:9" ht="12.75" customHeight="1" x14ac:dyDescent="0.2">
      <c r="B151" s="253">
        <v>149</v>
      </c>
      <c r="C151" s="162" t="s">
        <v>724</v>
      </c>
      <c r="D151" s="162" t="s">
        <v>114</v>
      </c>
      <c r="E151" s="162" t="s">
        <v>67</v>
      </c>
      <c r="F151" s="162" t="s">
        <v>7</v>
      </c>
      <c r="G151" s="173">
        <v>40748</v>
      </c>
      <c r="H151" s="163"/>
    </row>
    <row r="152" spans="2:9" ht="12.75" customHeight="1" thickBot="1" x14ac:dyDescent="0.25">
      <c r="B152" s="253"/>
      <c r="C152" s="162"/>
      <c r="D152" s="162"/>
      <c r="E152" s="162"/>
      <c r="F152" s="162"/>
      <c r="G152" s="173"/>
      <c r="H152" s="165"/>
    </row>
    <row r="153" spans="2:9" ht="12.75" customHeight="1" thickBot="1" x14ac:dyDescent="0.25">
      <c r="B153" s="277" t="s">
        <v>761</v>
      </c>
      <c r="C153" s="278"/>
      <c r="D153" s="278"/>
      <c r="E153" s="278"/>
      <c r="F153" s="278"/>
      <c r="G153" s="278"/>
      <c r="H153" s="279"/>
    </row>
    <row r="154" spans="2:9" ht="12.75" customHeight="1" x14ac:dyDescent="0.2">
      <c r="B154" s="243" t="s">
        <v>6</v>
      </c>
      <c r="C154" s="244" t="s">
        <v>219</v>
      </c>
      <c r="D154" s="177"/>
      <c r="E154" s="245" t="s">
        <v>53</v>
      </c>
      <c r="F154" s="245" t="s">
        <v>15</v>
      </c>
      <c r="G154" s="264" t="s">
        <v>613</v>
      </c>
      <c r="H154" s="263"/>
    </row>
    <row r="155" spans="2:9" ht="12.75" customHeight="1" x14ac:dyDescent="0.2">
      <c r="B155" s="243" t="s">
        <v>8</v>
      </c>
      <c r="C155" s="244" t="s">
        <v>294</v>
      </c>
      <c r="D155" s="177"/>
      <c r="E155" s="245" t="s">
        <v>215</v>
      </c>
      <c r="F155" s="245" t="s">
        <v>0</v>
      </c>
      <c r="G155" s="264" t="s">
        <v>613</v>
      </c>
      <c r="H155" s="263"/>
    </row>
    <row r="156" spans="2:9" ht="12.75" customHeight="1" x14ac:dyDescent="0.2">
      <c r="B156" s="243" t="s">
        <v>9</v>
      </c>
      <c r="C156" s="244" t="s">
        <v>296</v>
      </c>
      <c r="D156" s="177"/>
      <c r="E156" s="245" t="s">
        <v>297</v>
      </c>
      <c r="F156" s="245" t="s">
        <v>30</v>
      </c>
      <c r="G156" s="264" t="s">
        <v>613</v>
      </c>
      <c r="H156" s="263"/>
    </row>
    <row r="157" spans="2:9" ht="12.75" customHeight="1" x14ac:dyDescent="0.2">
      <c r="B157" s="243" t="s">
        <v>10</v>
      </c>
      <c r="C157" s="244" t="s">
        <v>300</v>
      </c>
      <c r="D157" s="177"/>
      <c r="E157" s="245" t="s">
        <v>291</v>
      </c>
      <c r="F157" s="245" t="s">
        <v>40</v>
      </c>
      <c r="G157" s="264" t="s">
        <v>613</v>
      </c>
      <c r="H157" s="263"/>
    </row>
    <row r="158" spans="2:9" ht="12.75" customHeight="1" x14ac:dyDescent="0.2">
      <c r="B158" s="243" t="s">
        <v>11</v>
      </c>
      <c r="C158" s="244" t="s">
        <v>302</v>
      </c>
      <c r="D158" s="177"/>
      <c r="E158" s="245" t="s">
        <v>210</v>
      </c>
      <c r="F158" s="245" t="s">
        <v>15</v>
      </c>
      <c r="G158" s="264" t="s">
        <v>613</v>
      </c>
      <c r="H158" s="263"/>
    </row>
    <row r="159" spans="2:9" ht="12.75" customHeight="1" x14ac:dyDescent="0.2">
      <c r="B159" s="243" t="s">
        <v>13</v>
      </c>
      <c r="C159" s="244" t="s">
        <v>303</v>
      </c>
      <c r="D159" s="177"/>
      <c r="E159" s="245" t="s">
        <v>62</v>
      </c>
      <c r="F159" s="245" t="s">
        <v>15</v>
      </c>
      <c r="G159" s="264" t="s">
        <v>613</v>
      </c>
      <c r="H159" s="263"/>
    </row>
    <row r="160" spans="2:9" ht="12.75" customHeight="1" x14ac:dyDescent="0.2">
      <c r="B160" s="243" t="s">
        <v>14</v>
      </c>
      <c r="C160" s="244" t="s">
        <v>304</v>
      </c>
      <c r="D160" s="177"/>
      <c r="E160" s="245" t="s">
        <v>305</v>
      </c>
      <c r="F160" s="245" t="s">
        <v>30</v>
      </c>
      <c r="G160" s="264" t="s">
        <v>613</v>
      </c>
      <c r="H160" s="263"/>
    </row>
    <row r="161" spans="1:20" ht="12.75" customHeight="1" x14ac:dyDescent="0.2">
      <c r="B161" s="243" t="s">
        <v>16</v>
      </c>
      <c r="C161" s="244" t="s">
        <v>307</v>
      </c>
      <c r="D161" s="177"/>
      <c r="E161" s="245" t="s">
        <v>212</v>
      </c>
      <c r="F161" s="245" t="s">
        <v>39</v>
      </c>
      <c r="G161" s="264" t="s">
        <v>613</v>
      </c>
      <c r="H161" s="263"/>
    </row>
    <row r="162" spans="1:20" ht="12.75" customHeight="1" x14ac:dyDescent="0.2">
      <c r="B162" s="243" t="s">
        <v>17</v>
      </c>
      <c r="C162" s="244" t="s">
        <v>308</v>
      </c>
      <c r="D162" s="177"/>
      <c r="E162" s="245" t="s">
        <v>218</v>
      </c>
      <c r="F162" s="245" t="s">
        <v>15</v>
      </c>
      <c r="G162" s="264" t="s">
        <v>613</v>
      </c>
      <c r="H162" s="263"/>
    </row>
    <row r="163" spans="1:20" ht="12.75" customHeight="1" x14ac:dyDescent="0.2">
      <c r="B163" s="243" t="s">
        <v>19</v>
      </c>
      <c r="C163" s="244" t="s">
        <v>310</v>
      </c>
      <c r="D163" s="177"/>
      <c r="E163" s="245" t="s">
        <v>305</v>
      </c>
      <c r="F163" s="245" t="s">
        <v>30</v>
      </c>
      <c r="G163" s="264" t="s">
        <v>613</v>
      </c>
      <c r="H163" s="263"/>
    </row>
    <row r="164" spans="1:20" ht="12.75" customHeight="1" x14ac:dyDescent="0.2">
      <c r="B164" s="243" t="s">
        <v>20</v>
      </c>
      <c r="C164" s="244" t="s">
        <v>288</v>
      </c>
      <c r="D164" s="177"/>
      <c r="E164" s="245" t="s">
        <v>289</v>
      </c>
      <c r="F164" s="245" t="s">
        <v>290</v>
      </c>
      <c r="G164" s="264" t="s">
        <v>613</v>
      </c>
      <c r="H164" s="263"/>
    </row>
    <row r="165" spans="1:20" ht="12.75" customHeight="1" x14ac:dyDescent="0.2">
      <c r="B165" s="243" t="s">
        <v>21</v>
      </c>
      <c r="C165" s="244" t="s">
        <v>311</v>
      </c>
      <c r="D165" s="177"/>
      <c r="E165" s="245" t="s">
        <v>215</v>
      </c>
      <c r="F165" s="245" t="s">
        <v>0</v>
      </c>
      <c r="G165" s="264" t="s">
        <v>613</v>
      </c>
      <c r="H165" s="263"/>
    </row>
    <row r="166" spans="1:20" ht="12.75" customHeight="1" x14ac:dyDescent="0.2">
      <c r="B166" s="243" t="s">
        <v>22</v>
      </c>
      <c r="C166" s="244" t="s">
        <v>312</v>
      </c>
      <c r="D166" s="177"/>
      <c r="E166" s="245" t="s">
        <v>210</v>
      </c>
      <c r="F166" s="245" t="s">
        <v>15</v>
      </c>
      <c r="G166" s="264" t="s">
        <v>613</v>
      </c>
      <c r="H166" s="263"/>
    </row>
    <row r="167" spans="1:20" ht="12.75" customHeight="1" x14ac:dyDescent="0.2">
      <c r="B167" s="243" t="s">
        <v>23</v>
      </c>
      <c r="C167" s="244" t="s">
        <v>286</v>
      </c>
      <c r="D167" s="177"/>
      <c r="E167" s="245" t="s">
        <v>287</v>
      </c>
      <c r="F167" s="245" t="s">
        <v>31</v>
      </c>
      <c r="G167" s="264" t="s">
        <v>613</v>
      </c>
      <c r="H167" s="263"/>
    </row>
    <row r="168" spans="1:20" ht="12.75" customHeight="1" x14ac:dyDescent="0.2">
      <c r="B168" s="243" t="s">
        <v>24</v>
      </c>
      <c r="C168" s="244" t="s">
        <v>316</v>
      </c>
      <c r="D168" s="177"/>
      <c r="E168" s="245" t="s">
        <v>69</v>
      </c>
      <c r="F168" s="245" t="s">
        <v>42</v>
      </c>
      <c r="G168" s="264" t="s">
        <v>613</v>
      </c>
      <c r="H168" s="263"/>
    </row>
    <row r="169" spans="1:20" ht="12.75" customHeight="1" x14ac:dyDescent="0.2">
      <c r="B169" s="243" t="s">
        <v>25</v>
      </c>
      <c r="C169" s="244" t="s">
        <v>318</v>
      </c>
      <c r="D169" s="177"/>
      <c r="E169" s="245" t="s">
        <v>69</v>
      </c>
      <c r="F169" s="245" t="s">
        <v>42</v>
      </c>
      <c r="G169" s="264" t="s">
        <v>613</v>
      </c>
      <c r="H169" s="263"/>
    </row>
    <row r="170" spans="1:20" ht="12.75" customHeight="1" x14ac:dyDescent="0.2">
      <c r="C170" s="247"/>
      <c r="D170" s="177"/>
      <c r="E170" s="177"/>
      <c r="F170" s="265"/>
      <c r="G170" s="266"/>
      <c r="H170" s="263"/>
    </row>
    <row r="171" spans="1:20" s="151" customFormat="1" ht="12.75" customHeight="1" x14ac:dyDescent="0.2">
      <c r="A171" s="165"/>
      <c r="B171" s="177"/>
      <c r="C171" s="247"/>
      <c r="D171" s="177"/>
      <c r="E171" s="177"/>
      <c r="F171" s="265"/>
      <c r="G171" s="266"/>
      <c r="H171" s="263"/>
      <c r="I171" s="167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</row>
    <row r="172" spans="1:20" s="151" customFormat="1" ht="12.75" customHeight="1" x14ac:dyDescent="0.2">
      <c r="A172" s="165"/>
      <c r="B172" s="243" t="s">
        <v>6</v>
      </c>
      <c r="C172" s="244" t="s">
        <v>236</v>
      </c>
      <c r="D172" s="177"/>
      <c r="E172" s="245" t="s">
        <v>430</v>
      </c>
      <c r="F172" s="245" t="s">
        <v>39</v>
      </c>
      <c r="G172" s="264" t="s">
        <v>614</v>
      </c>
      <c r="H172" s="263"/>
      <c r="I172" s="167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</row>
    <row r="173" spans="1:20" s="151" customFormat="1" ht="12.75" customHeight="1" x14ac:dyDescent="0.2">
      <c r="A173" s="165"/>
      <c r="B173" s="243" t="s">
        <v>8</v>
      </c>
      <c r="C173" s="244" t="s">
        <v>241</v>
      </c>
      <c r="D173" s="177"/>
      <c r="E173" s="245" t="s">
        <v>217</v>
      </c>
      <c r="F173" s="245" t="s">
        <v>38</v>
      </c>
      <c r="G173" s="264" t="s">
        <v>614</v>
      </c>
      <c r="H173" s="263"/>
      <c r="I173" s="167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</row>
    <row r="174" spans="1:20" s="151" customFormat="1" ht="12.75" customHeight="1" x14ac:dyDescent="0.2">
      <c r="A174" s="165"/>
      <c r="B174" s="243" t="s">
        <v>9</v>
      </c>
      <c r="C174" s="244" t="s">
        <v>237</v>
      </c>
      <c r="D174" s="177"/>
      <c r="E174" s="245" t="s">
        <v>82</v>
      </c>
      <c r="F174" s="245" t="s">
        <v>15</v>
      </c>
      <c r="G174" s="264" t="s">
        <v>614</v>
      </c>
      <c r="H174" s="263"/>
      <c r="I174" s="167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</row>
    <row r="175" spans="1:20" s="151" customFormat="1" ht="12.75" customHeight="1" x14ac:dyDescent="0.2">
      <c r="A175" s="165"/>
      <c r="B175" s="243" t="s">
        <v>10</v>
      </c>
      <c r="C175" s="244" t="s">
        <v>242</v>
      </c>
      <c r="D175" s="177"/>
      <c r="E175" s="245" t="s">
        <v>217</v>
      </c>
      <c r="F175" s="245" t="s">
        <v>38</v>
      </c>
      <c r="G175" s="264" t="s">
        <v>614</v>
      </c>
      <c r="H175" s="263"/>
      <c r="I175" s="167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</row>
    <row r="176" spans="1:20" s="151" customFormat="1" ht="12.75" customHeight="1" x14ac:dyDescent="0.2">
      <c r="A176" s="165"/>
      <c r="B176" s="243" t="s">
        <v>11</v>
      </c>
      <c r="C176" s="244" t="s">
        <v>239</v>
      </c>
      <c r="D176" s="177"/>
      <c r="E176" s="245" t="s">
        <v>82</v>
      </c>
      <c r="F176" s="245" t="s">
        <v>15</v>
      </c>
      <c r="G176" s="264" t="s">
        <v>614</v>
      </c>
      <c r="H176" s="263"/>
      <c r="I176" s="167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</row>
    <row r="177" spans="1:20" s="151" customFormat="1" ht="12.75" customHeight="1" x14ac:dyDescent="0.2">
      <c r="A177" s="165"/>
      <c r="B177" s="243" t="s">
        <v>13</v>
      </c>
      <c r="C177" s="244" t="s">
        <v>252</v>
      </c>
      <c r="D177" s="177"/>
      <c r="E177" s="245" t="s">
        <v>297</v>
      </c>
      <c r="F177" s="245" t="s">
        <v>30</v>
      </c>
      <c r="G177" s="264" t="s">
        <v>614</v>
      </c>
      <c r="H177" s="263"/>
      <c r="I177" s="167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</row>
    <row r="178" spans="1:20" s="151" customFormat="1" ht="12.75" customHeight="1" x14ac:dyDescent="0.2">
      <c r="A178" s="165"/>
      <c r="B178" s="243" t="s">
        <v>14</v>
      </c>
      <c r="C178" s="244" t="s">
        <v>249</v>
      </c>
      <c r="D178" s="177"/>
      <c r="E178" s="245" t="s">
        <v>231</v>
      </c>
      <c r="F178" s="245" t="s">
        <v>30</v>
      </c>
      <c r="G178" s="264" t="s">
        <v>614</v>
      </c>
      <c r="H178" s="263"/>
      <c r="I178" s="167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</row>
    <row r="179" spans="1:20" s="151" customFormat="1" ht="12.75" customHeight="1" x14ac:dyDescent="0.2">
      <c r="A179" s="165"/>
      <c r="B179" s="243" t="s">
        <v>16</v>
      </c>
      <c r="C179" s="244" t="s">
        <v>250</v>
      </c>
      <c r="D179" s="177"/>
      <c r="E179" s="245" t="s">
        <v>431</v>
      </c>
      <c r="F179" s="245" t="s">
        <v>12</v>
      </c>
      <c r="G179" s="264" t="s">
        <v>614</v>
      </c>
      <c r="H179" s="263"/>
      <c r="I179" s="167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</row>
    <row r="180" spans="1:20" s="151" customFormat="1" ht="12.75" customHeight="1" x14ac:dyDescent="0.2">
      <c r="A180" s="165"/>
      <c r="B180" s="243" t="s">
        <v>17</v>
      </c>
      <c r="C180" s="244" t="s">
        <v>219</v>
      </c>
      <c r="D180" s="177"/>
      <c r="E180" s="245" t="s">
        <v>432</v>
      </c>
      <c r="F180" s="245" t="s">
        <v>15</v>
      </c>
      <c r="G180" s="264" t="s">
        <v>614</v>
      </c>
      <c r="H180" s="263"/>
      <c r="I180" s="167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</row>
    <row r="181" spans="1:20" s="151" customFormat="1" ht="12.75" customHeight="1" x14ac:dyDescent="0.2">
      <c r="A181" s="165"/>
      <c r="B181" s="243" t="s">
        <v>19</v>
      </c>
      <c r="C181" s="244" t="s">
        <v>245</v>
      </c>
      <c r="D181" s="177"/>
      <c r="E181" s="245" t="s">
        <v>246</v>
      </c>
      <c r="F181" s="245" t="s">
        <v>28</v>
      </c>
      <c r="G181" s="264" t="s">
        <v>614</v>
      </c>
      <c r="H181" s="263"/>
      <c r="I181" s="167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</row>
    <row r="182" spans="1:20" s="151" customFormat="1" ht="12.75" customHeight="1" x14ac:dyDescent="0.2">
      <c r="A182" s="165"/>
      <c r="B182" s="243" t="s">
        <v>20</v>
      </c>
      <c r="C182" s="244" t="s">
        <v>244</v>
      </c>
      <c r="D182" s="177"/>
      <c r="E182" s="245" t="s">
        <v>62</v>
      </c>
      <c r="F182" s="245" t="s">
        <v>15</v>
      </c>
      <c r="G182" s="264" t="s">
        <v>614</v>
      </c>
      <c r="H182" s="263"/>
      <c r="I182" s="167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</row>
    <row r="183" spans="1:20" s="151" customFormat="1" ht="12.75" customHeight="1" x14ac:dyDescent="0.2">
      <c r="A183" s="165"/>
      <c r="B183" s="243" t="s">
        <v>21</v>
      </c>
      <c r="C183" s="244" t="s">
        <v>256</v>
      </c>
      <c r="D183" s="177"/>
      <c r="E183" s="245" t="s">
        <v>73</v>
      </c>
      <c r="F183" s="245" t="s">
        <v>35</v>
      </c>
      <c r="G183" s="264" t="s">
        <v>614</v>
      </c>
      <c r="H183" s="263"/>
      <c r="I183" s="167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</row>
    <row r="184" spans="1:20" s="151" customFormat="1" ht="12.75" customHeight="1" x14ac:dyDescent="0.2">
      <c r="A184" s="165"/>
      <c r="B184" s="243" t="s">
        <v>22</v>
      </c>
      <c r="C184" s="244" t="s">
        <v>278</v>
      </c>
      <c r="D184" s="177"/>
      <c r="E184" s="245" t="s">
        <v>215</v>
      </c>
      <c r="F184" s="245" t="s">
        <v>0</v>
      </c>
      <c r="G184" s="264" t="s">
        <v>614</v>
      </c>
      <c r="H184" s="263"/>
      <c r="I184" s="167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</row>
    <row r="185" spans="1:20" s="151" customFormat="1" ht="12.75" customHeight="1" x14ac:dyDescent="0.2">
      <c r="A185" s="165"/>
      <c r="B185" s="243" t="s">
        <v>23</v>
      </c>
      <c r="C185" s="244" t="s">
        <v>253</v>
      </c>
      <c r="D185" s="177"/>
      <c r="E185" s="245" t="s">
        <v>222</v>
      </c>
      <c r="F185" s="245" t="s">
        <v>43</v>
      </c>
      <c r="G185" s="264" t="s">
        <v>614</v>
      </c>
      <c r="H185" s="263"/>
      <c r="I185" s="167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</row>
    <row r="186" spans="1:20" s="151" customFormat="1" ht="12.75" customHeight="1" x14ac:dyDescent="0.2">
      <c r="A186" s="165"/>
      <c r="B186" s="243" t="s">
        <v>24</v>
      </c>
      <c r="C186" s="244" t="s">
        <v>322</v>
      </c>
      <c r="D186" s="177"/>
      <c r="E186" s="245" t="s">
        <v>323</v>
      </c>
      <c r="F186" s="245" t="s">
        <v>38</v>
      </c>
      <c r="G186" s="264" t="s">
        <v>614</v>
      </c>
      <c r="H186" s="263"/>
      <c r="I186" s="167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</row>
    <row r="187" spans="1:20" s="151" customFormat="1" ht="12.75" customHeight="1" x14ac:dyDescent="0.2">
      <c r="A187" s="165"/>
      <c r="B187" s="243" t="s">
        <v>25</v>
      </c>
      <c r="C187" s="244" t="s">
        <v>300</v>
      </c>
      <c r="D187" s="177"/>
      <c r="E187" s="245" t="s">
        <v>291</v>
      </c>
      <c r="F187" s="245" t="s">
        <v>40</v>
      </c>
      <c r="G187" s="264" t="s">
        <v>614</v>
      </c>
      <c r="H187" s="263"/>
      <c r="I187" s="167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</row>
    <row r="188" spans="1:20" s="151" customFormat="1" ht="12.75" customHeight="1" x14ac:dyDescent="0.2">
      <c r="A188" s="165"/>
      <c r="B188" s="243" t="s">
        <v>26</v>
      </c>
      <c r="C188" s="244" t="s">
        <v>442</v>
      </c>
      <c r="D188" s="177"/>
      <c r="E188" s="245" t="s">
        <v>443</v>
      </c>
      <c r="F188" s="245" t="s">
        <v>31</v>
      </c>
      <c r="G188" s="264" t="s">
        <v>614</v>
      </c>
      <c r="H188" s="263"/>
      <c r="I188" s="167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</row>
    <row r="189" spans="1:20" s="151" customFormat="1" ht="12.75" customHeight="1" x14ac:dyDescent="0.2">
      <c r="A189" s="165"/>
      <c r="B189" s="243" t="s">
        <v>26</v>
      </c>
      <c r="C189" s="244" t="s">
        <v>559</v>
      </c>
      <c r="D189" s="177"/>
      <c r="E189" s="245" t="s">
        <v>227</v>
      </c>
      <c r="F189" s="245" t="s">
        <v>40</v>
      </c>
      <c r="G189" s="264" t="s">
        <v>614</v>
      </c>
      <c r="H189" s="263"/>
      <c r="I189" s="167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</row>
    <row r="190" spans="1:20" s="151" customFormat="1" ht="12.75" customHeight="1" x14ac:dyDescent="0.2">
      <c r="A190" s="165"/>
      <c r="B190" s="243" t="s">
        <v>26</v>
      </c>
      <c r="C190" s="244" t="s">
        <v>445</v>
      </c>
      <c r="D190" s="177"/>
      <c r="E190" s="245" t="s">
        <v>446</v>
      </c>
      <c r="F190" s="245" t="s">
        <v>7</v>
      </c>
      <c r="G190" s="264" t="s">
        <v>614</v>
      </c>
      <c r="H190" s="263"/>
      <c r="I190" s="167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</row>
    <row r="191" spans="1:20" s="151" customFormat="1" ht="12.75" customHeight="1" x14ac:dyDescent="0.2">
      <c r="A191" s="165"/>
      <c r="B191" s="243" t="s">
        <v>26</v>
      </c>
      <c r="C191" s="244" t="s">
        <v>254</v>
      </c>
      <c r="D191" s="177"/>
      <c r="E191" s="245" t="s">
        <v>209</v>
      </c>
      <c r="F191" s="245" t="s">
        <v>425</v>
      </c>
      <c r="G191" s="264" t="s">
        <v>614</v>
      </c>
      <c r="H191" s="263"/>
      <c r="I191" s="167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</row>
    <row r="192" spans="1:20" s="151" customFormat="1" ht="12.75" customHeight="1" x14ac:dyDescent="0.2">
      <c r="A192" s="165"/>
      <c r="B192" s="243" t="s">
        <v>26</v>
      </c>
      <c r="C192" s="244" t="s">
        <v>447</v>
      </c>
      <c r="D192" s="177"/>
      <c r="E192" s="245" t="s">
        <v>223</v>
      </c>
      <c r="F192" s="245" t="s">
        <v>39</v>
      </c>
      <c r="G192" s="264" t="s">
        <v>614</v>
      </c>
      <c r="H192" s="263"/>
      <c r="I192" s="167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</row>
    <row r="193" spans="1:20" s="151" customFormat="1" ht="12.75" customHeight="1" x14ac:dyDescent="0.2">
      <c r="A193" s="165"/>
      <c r="B193" s="243" t="s">
        <v>26</v>
      </c>
      <c r="C193" s="244" t="s">
        <v>255</v>
      </c>
      <c r="D193" s="177"/>
      <c r="E193" s="245" t="s">
        <v>220</v>
      </c>
      <c r="F193" s="245" t="s">
        <v>15</v>
      </c>
      <c r="G193" s="264" t="s">
        <v>614</v>
      </c>
      <c r="H193" s="263"/>
      <c r="I193" s="167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</row>
    <row r="194" spans="1:20" s="151" customFormat="1" ht="12.75" customHeight="1" x14ac:dyDescent="0.2">
      <c r="A194" s="165"/>
      <c r="B194" s="243" t="s">
        <v>26</v>
      </c>
      <c r="C194" s="244" t="s">
        <v>279</v>
      </c>
      <c r="D194" s="177"/>
      <c r="E194" s="245" t="s">
        <v>67</v>
      </c>
      <c r="F194" s="245" t="s">
        <v>7</v>
      </c>
      <c r="G194" s="264" t="s">
        <v>614</v>
      </c>
      <c r="H194" s="263"/>
      <c r="I194" s="167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</row>
    <row r="195" spans="1:20" s="151" customFormat="1" ht="12.75" customHeight="1" x14ac:dyDescent="0.2">
      <c r="A195" s="165"/>
      <c r="B195" s="243" t="s">
        <v>26</v>
      </c>
      <c r="C195" s="244" t="s">
        <v>304</v>
      </c>
      <c r="D195" s="177"/>
      <c r="E195" s="245" t="s">
        <v>297</v>
      </c>
      <c r="F195" s="245" t="s">
        <v>30</v>
      </c>
      <c r="G195" s="264" t="s">
        <v>614</v>
      </c>
      <c r="H195" s="263"/>
      <c r="I195" s="167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</row>
    <row r="196" spans="1:20" s="151" customFormat="1" ht="12.75" customHeight="1" x14ac:dyDescent="0.2">
      <c r="A196" s="165"/>
      <c r="B196" s="243" t="s">
        <v>27</v>
      </c>
      <c r="C196" s="244" t="s">
        <v>327</v>
      </c>
      <c r="D196" s="177"/>
      <c r="E196" s="245" t="s">
        <v>323</v>
      </c>
      <c r="F196" s="245" t="s">
        <v>38</v>
      </c>
      <c r="G196" s="264" t="s">
        <v>614</v>
      </c>
      <c r="H196" s="263"/>
      <c r="I196" s="167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</row>
    <row r="197" spans="1:20" s="151" customFormat="1" ht="12.75" customHeight="1" x14ac:dyDescent="0.2">
      <c r="A197" s="165"/>
      <c r="B197" s="243" t="s">
        <v>27</v>
      </c>
      <c r="C197" s="244" t="s">
        <v>288</v>
      </c>
      <c r="D197" s="177"/>
      <c r="E197" s="245" t="s">
        <v>289</v>
      </c>
      <c r="F197" s="245" t="s">
        <v>290</v>
      </c>
      <c r="G197" s="264" t="s">
        <v>614</v>
      </c>
      <c r="H197" s="263"/>
      <c r="I197" s="167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</row>
    <row r="198" spans="1:20" s="151" customFormat="1" ht="12.75" customHeight="1" x14ac:dyDescent="0.2">
      <c r="A198" s="165"/>
      <c r="B198" s="243" t="s">
        <v>27</v>
      </c>
      <c r="C198" s="244" t="s">
        <v>302</v>
      </c>
      <c r="D198" s="177"/>
      <c r="E198" s="245" t="s">
        <v>210</v>
      </c>
      <c r="F198" s="245" t="s">
        <v>15</v>
      </c>
      <c r="G198" s="264" t="s">
        <v>614</v>
      </c>
      <c r="H198" s="263"/>
      <c r="I198" s="167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</row>
    <row r="199" spans="1:20" s="151" customFormat="1" ht="12.75" customHeight="1" x14ac:dyDescent="0.2">
      <c r="A199" s="165"/>
      <c r="B199" s="243" t="s">
        <v>27</v>
      </c>
      <c r="C199" s="244" t="s">
        <v>448</v>
      </c>
      <c r="D199" s="177"/>
      <c r="E199" s="245" t="s">
        <v>184</v>
      </c>
      <c r="F199" s="245" t="s">
        <v>18</v>
      </c>
      <c r="G199" s="264" t="s">
        <v>614</v>
      </c>
      <c r="H199" s="263"/>
      <c r="I199" s="167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</row>
    <row r="200" spans="1:20" ht="12.75" customHeight="1" x14ac:dyDescent="0.2">
      <c r="B200" s="243" t="s">
        <v>27</v>
      </c>
      <c r="C200" s="244" t="s">
        <v>449</v>
      </c>
      <c r="D200" s="177"/>
      <c r="E200" s="245" t="s">
        <v>432</v>
      </c>
      <c r="F200" s="245" t="s">
        <v>15</v>
      </c>
      <c r="G200" s="264" t="s">
        <v>614</v>
      </c>
      <c r="H200" s="263"/>
    </row>
    <row r="201" spans="1:20" ht="12.75" customHeight="1" x14ac:dyDescent="0.2">
      <c r="B201" s="243" t="s">
        <v>27</v>
      </c>
      <c r="C201" s="244" t="s">
        <v>450</v>
      </c>
      <c r="D201" s="177"/>
      <c r="E201" s="245" t="s">
        <v>451</v>
      </c>
      <c r="F201" s="245" t="s">
        <v>423</v>
      </c>
      <c r="G201" s="264" t="s">
        <v>614</v>
      </c>
      <c r="H201" s="263"/>
    </row>
    <row r="202" spans="1:20" ht="12.75" customHeight="1" x14ac:dyDescent="0.2">
      <c r="B202" s="243" t="s">
        <v>27</v>
      </c>
      <c r="C202" s="244" t="s">
        <v>452</v>
      </c>
      <c r="D202" s="177"/>
      <c r="E202" s="245" t="s">
        <v>223</v>
      </c>
      <c r="F202" s="245" t="s">
        <v>39</v>
      </c>
      <c r="G202" s="264" t="s">
        <v>614</v>
      </c>
      <c r="H202" s="263"/>
    </row>
    <row r="203" spans="1:20" ht="12.75" customHeight="1" x14ac:dyDescent="0.2">
      <c r="B203" s="243" t="s">
        <v>27</v>
      </c>
      <c r="C203" s="244" t="s">
        <v>453</v>
      </c>
      <c r="D203" s="177"/>
      <c r="E203" s="245" t="s">
        <v>64</v>
      </c>
      <c r="F203" s="245" t="s">
        <v>42</v>
      </c>
      <c r="G203" s="264" t="s">
        <v>614</v>
      </c>
      <c r="H203" s="263"/>
    </row>
    <row r="204" spans="1:20" ht="12.75" customHeight="1" x14ac:dyDescent="0.2">
      <c r="C204" s="177"/>
      <c r="D204" s="248"/>
      <c r="E204" s="177"/>
      <c r="F204" s="177"/>
      <c r="G204" s="246"/>
      <c r="H204" s="267"/>
    </row>
    <row r="205" spans="1:20" ht="12.75" customHeight="1" x14ac:dyDescent="0.2">
      <c r="C205" s="177"/>
      <c r="D205" s="248"/>
      <c r="E205" s="177"/>
      <c r="F205" s="177"/>
      <c r="G205" s="246"/>
      <c r="H205" s="267"/>
    </row>
    <row r="206" spans="1:20" ht="12.75" customHeight="1" x14ac:dyDescent="0.2">
      <c r="C206" s="177"/>
      <c r="D206" s="248"/>
      <c r="E206" s="177"/>
      <c r="F206" s="177"/>
      <c r="G206" s="246"/>
      <c r="H206" s="267"/>
    </row>
    <row r="207" spans="1:20" ht="12.75" customHeight="1" x14ac:dyDescent="0.2">
      <c r="C207" s="177"/>
      <c r="D207" s="248"/>
      <c r="E207" s="177"/>
      <c r="F207" s="177"/>
      <c r="G207" s="246"/>
      <c r="H207" s="267"/>
    </row>
    <row r="208" spans="1:20" ht="12.75" customHeight="1" x14ac:dyDescent="0.2">
      <c r="C208" s="177"/>
      <c r="D208" s="248"/>
      <c r="E208" s="177"/>
      <c r="F208" s="177"/>
      <c r="G208" s="246"/>
      <c r="H208" s="267"/>
    </row>
    <row r="209" spans="3:8" ht="12.75" customHeight="1" x14ac:dyDescent="0.2">
      <c r="C209" s="177"/>
      <c r="D209" s="248"/>
      <c r="E209" s="177"/>
      <c r="F209" s="177"/>
      <c r="G209" s="246"/>
      <c r="H209" s="267"/>
    </row>
    <row r="210" spans="3:8" ht="12.75" customHeight="1" x14ac:dyDescent="0.2">
      <c r="C210" s="177"/>
      <c r="D210" s="248"/>
      <c r="E210" s="177"/>
      <c r="F210" s="177"/>
      <c r="G210" s="246"/>
      <c r="H210" s="267"/>
    </row>
    <row r="211" spans="3:8" ht="12.75" customHeight="1" x14ac:dyDescent="0.2">
      <c r="C211" s="177"/>
      <c r="D211" s="248"/>
      <c r="E211" s="177"/>
      <c r="F211" s="177"/>
      <c r="G211" s="246"/>
      <c r="H211" s="267"/>
    </row>
  </sheetData>
  <sortState ref="C3:H152">
    <sortCondition descending="1" ref="H3:H152"/>
    <sortCondition ref="F3:F152"/>
    <sortCondition ref="E3:E152"/>
    <sortCondition ref="C3:C152"/>
  </sortState>
  <mergeCells count="1">
    <mergeCell ref="B153:H153"/>
  </mergeCells>
  <conditionalFormatting sqref="C170:C171">
    <cfRule type="duplicateValues" dxfId="115" priority="214"/>
  </conditionalFormatting>
  <conditionalFormatting sqref="C170:C171">
    <cfRule type="duplicateValues" dxfId="114" priority="215"/>
  </conditionalFormatting>
  <conditionalFormatting sqref="C170:C171">
    <cfRule type="duplicateValues" dxfId="113" priority="216"/>
  </conditionalFormatting>
  <conditionalFormatting sqref="C170:C171">
    <cfRule type="duplicateValues" dxfId="112" priority="211"/>
    <cfRule type="duplicateValues" dxfId="111" priority="212"/>
    <cfRule type="duplicateValues" dxfId="110" priority="213"/>
  </conditionalFormatting>
  <conditionalFormatting sqref="C170:C171">
    <cfRule type="duplicateValues" dxfId="109" priority="210"/>
  </conditionalFormatting>
  <conditionalFormatting sqref="C170:C171">
    <cfRule type="duplicateValues" dxfId="108" priority="209"/>
  </conditionalFormatting>
  <conditionalFormatting sqref="C170:C171">
    <cfRule type="duplicateValues" dxfId="107" priority="208"/>
  </conditionalFormatting>
  <conditionalFormatting sqref="C170:C171">
    <cfRule type="duplicateValues" dxfId="106" priority="207"/>
  </conditionalFormatting>
  <conditionalFormatting sqref="C170:C171">
    <cfRule type="duplicateValues" dxfId="105" priority="206"/>
  </conditionalFormatting>
  <conditionalFormatting sqref="C170:C171">
    <cfRule type="duplicateValues" dxfId="104" priority="205"/>
  </conditionalFormatting>
  <conditionalFormatting sqref="C170:C171">
    <cfRule type="duplicateValues" dxfId="103" priority="196"/>
    <cfRule type="duplicateValues" dxfId="102" priority="203"/>
    <cfRule type="duplicateValues" dxfId="101" priority="204"/>
  </conditionalFormatting>
  <conditionalFormatting sqref="C170:C171">
    <cfRule type="duplicateValues" dxfId="100" priority="201"/>
    <cfRule type="duplicateValues" dxfId="99" priority="202"/>
  </conditionalFormatting>
  <conditionalFormatting sqref="C170:C171">
    <cfRule type="duplicateValues" dxfId="98" priority="198"/>
    <cfRule type="duplicateValues" dxfId="97" priority="199"/>
    <cfRule type="duplicateValues" dxfId="96" priority="200"/>
  </conditionalFormatting>
  <conditionalFormatting sqref="C170:C171">
    <cfRule type="duplicateValues" dxfId="95" priority="197"/>
  </conditionalFormatting>
  <conditionalFormatting sqref="C170:C171">
    <cfRule type="duplicateValues" dxfId="94" priority="195"/>
  </conditionalFormatting>
  <conditionalFormatting sqref="C154:C203">
    <cfRule type="duplicateValues" dxfId="93" priority="193"/>
    <cfRule type="duplicateValues" dxfId="92" priority="194"/>
  </conditionalFormatting>
  <conditionalFormatting sqref="C113">
    <cfRule type="duplicateValues" dxfId="91" priority="20"/>
  </conditionalFormatting>
  <conditionalFormatting sqref="C113">
    <cfRule type="duplicateValues" dxfId="90" priority="21"/>
  </conditionalFormatting>
  <conditionalFormatting sqref="C113">
    <cfRule type="duplicateValues" dxfId="89" priority="22"/>
  </conditionalFormatting>
  <conditionalFormatting sqref="C113">
    <cfRule type="duplicateValues" dxfId="88" priority="17"/>
    <cfRule type="duplicateValues" dxfId="87" priority="18"/>
    <cfRule type="duplicateValues" dxfId="86" priority="19"/>
  </conditionalFormatting>
  <conditionalFormatting sqref="C113">
    <cfRule type="duplicateValues" dxfId="85" priority="16"/>
  </conditionalFormatting>
  <conditionalFormatting sqref="C113">
    <cfRule type="duplicateValues" dxfId="84" priority="15"/>
  </conditionalFormatting>
  <conditionalFormatting sqref="C113">
    <cfRule type="duplicateValues" dxfId="83" priority="14"/>
  </conditionalFormatting>
  <conditionalFormatting sqref="C113">
    <cfRule type="duplicateValues" dxfId="82" priority="13"/>
  </conditionalFormatting>
  <conditionalFormatting sqref="C113">
    <cfRule type="duplicateValues" dxfId="81" priority="12"/>
  </conditionalFormatting>
  <conditionalFormatting sqref="C113">
    <cfRule type="duplicateValues" dxfId="80" priority="11"/>
  </conditionalFormatting>
  <conditionalFormatting sqref="C113">
    <cfRule type="duplicateValues" dxfId="79" priority="4"/>
    <cfRule type="duplicateValues" dxfId="78" priority="9"/>
    <cfRule type="duplicateValues" dxfId="77" priority="10"/>
  </conditionalFormatting>
  <conditionalFormatting sqref="C113">
    <cfRule type="duplicateValues" dxfId="76" priority="7"/>
    <cfRule type="duplicateValues" dxfId="75" priority="8"/>
  </conditionalFormatting>
  <conditionalFormatting sqref="C113">
    <cfRule type="duplicateValues" dxfId="74" priority="6"/>
  </conditionalFormatting>
  <conditionalFormatting sqref="C113">
    <cfRule type="duplicateValues" dxfId="73" priority="5"/>
  </conditionalFormatting>
  <conditionalFormatting sqref="C204:C1048576 C2:C19 C21:C112 C114:C152">
    <cfRule type="duplicateValues" dxfId="72" priority="577"/>
  </conditionalFormatting>
  <conditionalFormatting sqref="C114:C1048576 C1:C19 C21:C112">
    <cfRule type="duplicateValues" dxfId="71" priority="586"/>
  </conditionalFormatting>
  <conditionalFormatting sqref="C21:C1048576 C1:C19">
    <cfRule type="duplicateValues" dxfId="70" priority="594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V172"/>
  <sheetViews>
    <sheetView zoomScale="95" zoomScaleNormal="95" workbookViewId="0">
      <selection activeCell="L16" sqref="L16"/>
    </sheetView>
  </sheetViews>
  <sheetFormatPr defaultColWidth="9.140625" defaultRowHeight="12.75" customHeight="1" x14ac:dyDescent="0.25"/>
  <cols>
    <col min="1" max="1" width="2.7109375" style="4" customWidth="1"/>
    <col min="2" max="2" width="4" style="250" customWidth="1"/>
    <col min="3" max="3" width="20.42578125" style="4" customWidth="1"/>
    <col min="4" max="4" width="5.5703125" style="28" bestFit="1" customWidth="1"/>
    <col min="5" max="5" width="29.28515625" style="4" bestFit="1" customWidth="1"/>
    <col min="6" max="6" width="10.5703125" style="4" bestFit="1" customWidth="1"/>
    <col min="7" max="7" width="12.85546875" style="51" bestFit="1" customWidth="1"/>
    <col min="8" max="8" width="7.5703125" style="5" customWidth="1"/>
    <col min="9" max="9" width="2.5703125" style="5" customWidth="1"/>
    <col min="10" max="16384" width="9.140625" style="4"/>
  </cols>
  <sheetData>
    <row r="1" spans="2:9" s="49" customFormat="1" ht="12.75" customHeight="1" thickBot="1" x14ac:dyDescent="0.3">
      <c r="B1" s="268"/>
      <c r="C1" s="203" t="s">
        <v>498</v>
      </c>
      <c r="D1" s="203"/>
      <c r="E1" s="203"/>
      <c r="F1" s="203"/>
      <c r="G1" s="170"/>
      <c r="H1" s="25" t="s">
        <v>208</v>
      </c>
      <c r="I1" s="132"/>
    </row>
    <row r="2" spans="2:9" s="49" customFormat="1" ht="12.75" customHeight="1" thickBot="1" x14ac:dyDescent="0.3">
      <c r="B2" s="152" t="s">
        <v>4</v>
      </c>
      <c r="C2" s="174" t="s">
        <v>3</v>
      </c>
      <c r="D2" s="26" t="s">
        <v>1</v>
      </c>
      <c r="E2" s="152" t="s">
        <v>2</v>
      </c>
      <c r="F2" s="152" t="s">
        <v>1</v>
      </c>
      <c r="G2" s="170" t="s">
        <v>211</v>
      </c>
      <c r="H2" s="27" t="s">
        <v>5</v>
      </c>
      <c r="I2" s="133"/>
    </row>
    <row r="3" spans="2:9" s="48" customFormat="1" ht="12.75" customHeight="1" x14ac:dyDescent="0.2">
      <c r="B3" s="254">
        <v>1</v>
      </c>
      <c r="C3" s="42" t="s">
        <v>355</v>
      </c>
      <c r="D3" s="47" t="s">
        <v>71</v>
      </c>
      <c r="E3" s="47" t="s">
        <v>218</v>
      </c>
      <c r="F3" s="47" t="s">
        <v>15</v>
      </c>
      <c r="G3" s="171">
        <v>40447</v>
      </c>
      <c r="H3" s="50">
        <v>395</v>
      </c>
      <c r="I3" s="133"/>
    </row>
    <row r="4" spans="2:9" s="49" customFormat="1" ht="12.75" customHeight="1" x14ac:dyDescent="0.2">
      <c r="B4" s="254">
        <v>2</v>
      </c>
      <c r="C4" s="4" t="s">
        <v>358</v>
      </c>
      <c r="D4" s="4" t="s">
        <v>71</v>
      </c>
      <c r="E4" s="4" t="s">
        <v>62</v>
      </c>
      <c r="F4" s="4" t="s">
        <v>15</v>
      </c>
      <c r="G4" s="171">
        <v>40228</v>
      </c>
      <c r="H4" s="50">
        <v>390</v>
      </c>
      <c r="I4" s="133"/>
    </row>
    <row r="5" spans="2:9" ht="12.75" customHeight="1" x14ac:dyDescent="0.2">
      <c r="B5" s="254">
        <v>3</v>
      </c>
      <c r="C5" s="42" t="s">
        <v>260</v>
      </c>
      <c r="D5" s="47" t="s">
        <v>97</v>
      </c>
      <c r="E5" s="47" t="s">
        <v>258</v>
      </c>
      <c r="F5" s="47" t="s">
        <v>12</v>
      </c>
      <c r="G5" s="171">
        <v>40970</v>
      </c>
      <c r="H5" s="50">
        <v>389</v>
      </c>
      <c r="I5" s="133"/>
    </row>
    <row r="6" spans="2:9" ht="12.75" customHeight="1" x14ac:dyDescent="0.2">
      <c r="B6" s="254">
        <v>4</v>
      </c>
      <c r="C6" s="42" t="s">
        <v>356</v>
      </c>
      <c r="D6" s="47" t="s">
        <v>96</v>
      </c>
      <c r="E6" s="47" t="s">
        <v>69</v>
      </c>
      <c r="F6" s="47" t="s">
        <v>42</v>
      </c>
      <c r="G6" s="171">
        <v>40360</v>
      </c>
      <c r="H6" s="50">
        <v>386</v>
      </c>
      <c r="I6" s="133"/>
    </row>
    <row r="7" spans="2:9" ht="12.75" customHeight="1" x14ac:dyDescent="0.2">
      <c r="B7" s="254">
        <v>5</v>
      </c>
      <c r="C7" s="42" t="s">
        <v>392</v>
      </c>
      <c r="D7" s="47" t="s">
        <v>71</v>
      </c>
      <c r="E7" s="47" t="s">
        <v>62</v>
      </c>
      <c r="F7" s="47" t="s">
        <v>15</v>
      </c>
      <c r="G7" s="171">
        <v>40206</v>
      </c>
      <c r="H7" s="50">
        <v>377</v>
      </c>
      <c r="I7" s="133"/>
    </row>
    <row r="8" spans="2:9" ht="12.75" customHeight="1" x14ac:dyDescent="0.2">
      <c r="B8" s="254">
        <v>6</v>
      </c>
      <c r="C8" s="42" t="s">
        <v>393</v>
      </c>
      <c r="D8" s="47" t="s">
        <v>600</v>
      </c>
      <c r="E8" s="47" t="s">
        <v>601</v>
      </c>
      <c r="F8" s="47" t="s">
        <v>32</v>
      </c>
      <c r="G8" s="171">
        <v>40451</v>
      </c>
      <c r="H8" s="50">
        <v>375</v>
      </c>
      <c r="I8" s="133"/>
    </row>
    <row r="9" spans="2:9" ht="12.75" customHeight="1" x14ac:dyDescent="0.2">
      <c r="B9" s="254">
        <v>7</v>
      </c>
      <c r="C9" s="42" t="s">
        <v>259</v>
      </c>
      <c r="D9" s="47" t="s">
        <v>70</v>
      </c>
      <c r="E9" s="47" t="s">
        <v>246</v>
      </c>
      <c r="F9" s="47" t="s">
        <v>28</v>
      </c>
      <c r="G9" s="171">
        <v>40590</v>
      </c>
      <c r="H9" s="50">
        <v>373</v>
      </c>
      <c r="I9" s="133"/>
    </row>
    <row r="10" spans="2:9" ht="12.75" customHeight="1" x14ac:dyDescent="0.2">
      <c r="B10" s="254">
        <v>8</v>
      </c>
      <c r="C10" s="42" t="s">
        <v>394</v>
      </c>
      <c r="D10" s="47" t="s">
        <v>127</v>
      </c>
      <c r="E10" s="47" t="s">
        <v>727</v>
      </c>
      <c r="F10" s="47" t="s">
        <v>49</v>
      </c>
      <c r="G10" s="171">
        <v>40236</v>
      </c>
      <c r="H10" s="50">
        <v>372</v>
      </c>
      <c r="I10" s="133"/>
    </row>
    <row r="11" spans="2:9" ht="12.75" customHeight="1" x14ac:dyDescent="0.2">
      <c r="B11" s="254">
        <v>9</v>
      </c>
      <c r="C11" s="42" t="s">
        <v>359</v>
      </c>
      <c r="D11" s="47" t="s">
        <v>103</v>
      </c>
      <c r="E11" s="47" t="s">
        <v>231</v>
      </c>
      <c r="F11" s="47" t="s">
        <v>30</v>
      </c>
      <c r="G11" s="171">
        <v>40413</v>
      </c>
      <c r="H11" s="50">
        <v>370</v>
      </c>
      <c r="I11" s="133"/>
    </row>
    <row r="12" spans="2:9" ht="12.75" customHeight="1" x14ac:dyDescent="0.2">
      <c r="B12" s="254">
        <v>10</v>
      </c>
      <c r="C12" s="42" t="s">
        <v>257</v>
      </c>
      <c r="D12" s="47" t="s">
        <v>97</v>
      </c>
      <c r="E12" s="47" t="s">
        <v>258</v>
      </c>
      <c r="F12" s="47" t="s">
        <v>12</v>
      </c>
      <c r="G12" s="171">
        <v>40562</v>
      </c>
      <c r="H12" s="50">
        <v>368</v>
      </c>
      <c r="I12" s="133"/>
    </row>
    <row r="13" spans="2:9" ht="12.75" customHeight="1" x14ac:dyDescent="0.2">
      <c r="B13" s="254">
        <v>11</v>
      </c>
      <c r="C13" s="42" t="s">
        <v>397</v>
      </c>
      <c r="D13" s="47" t="s">
        <v>98</v>
      </c>
      <c r="E13" s="47" t="s">
        <v>319</v>
      </c>
      <c r="F13" s="47" t="s">
        <v>36</v>
      </c>
      <c r="G13" s="171">
        <v>40441</v>
      </c>
      <c r="H13" s="50">
        <v>349</v>
      </c>
      <c r="I13" s="133"/>
    </row>
    <row r="14" spans="2:9" ht="12.75" customHeight="1" x14ac:dyDescent="0.2">
      <c r="B14" s="254">
        <v>12</v>
      </c>
      <c r="C14" s="42" t="s">
        <v>398</v>
      </c>
      <c r="D14" s="47" t="s">
        <v>523</v>
      </c>
      <c r="E14" s="47" t="s">
        <v>221</v>
      </c>
      <c r="F14" s="47" t="s">
        <v>43</v>
      </c>
      <c r="G14" s="171" t="s">
        <v>745</v>
      </c>
      <c r="H14" s="50">
        <v>346</v>
      </c>
      <c r="I14" s="133"/>
    </row>
    <row r="15" spans="2:9" ht="12.75" customHeight="1" x14ac:dyDescent="0.2">
      <c r="B15" s="254">
        <v>13</v>
      </c>
      <c r="C15" s="42" t="s">
        <v>266</v>
      </c>
      <c r="D15" s="47" t="s">
        <v>600</v>
      </c>
      <c r="E15" s="47" t="s">
        <v>602</v>
      </c>
      <c r="F15" s="47" t="s">
        <v>32</v>
      </c>
      <c r="G15" s="171">
        <v>40870</v>
      </c>
      <c r="H15" s="50">
        <v>343</v>
      </c>
      <c r="I15" s="133"/>
    </row>
    <row r="16" spans="2:9" ht="12.75" customHeight="1" x14ac:dyDescent="0.2">
      <c r="B16" s="254">
        <v>14</v>
      </c>
      <c r="C16" s="42" t="s">
        <v>399</v>
      </c>
      <c r="D16" s="47" t="s">
        <v>685</v>
      </c>
      <c r="E16" s="47" t="s">
        <v>686</v>
      </c>
      <c r="F16" s="47" t="s">
        <v>39</v>
      </c>
      <c r="G16" s="171">
        <v>40224</v>
      </c>
      <c r="H16" s="50">
        <v>336</v>
      </c>
      <c r="I16" s="133"/>
    </row>
    <row r="17" spans="2:9" ht="12.75" customHeight="1" x14ac:dyDescent="0.2">
      <c r="B17" s="254">
        <v>15</v>
      </c>
      <c r="C17" s="42" t="s">
        <v>261</v>
      </c>
      <c r="D17" s="47" t="s">
        <v>584</v>
      </c>
      <c r="E17" s="47" t="s">
        <v>753</v>
      </c>
      <c r="F17" s="47" t="s">
        <v>47</v>
      </c>
      <c r="G17" s="171">
        <v>40758</v>
      </c>
      <c r="H17" s="50">
        <v>334</v>
      </c>
      <c r="I17" s="133"/>
    </row>
    <row r="18" spans="2:9" ht="12.75" customHeight="1" x14ac:dyDescent="0.2">
      <c r="B18" s="254">
        <v>16</v>
      </c>
      <c r="C18" s="42" t="s">
        <v>267</v>
      </c>
      <c r="D18" s="47" t="s">
        <v>771</v>
      </c>
      <c r="E18" s="47" t="s">
        <v>65</v>
      </c>
      <c r="F18" s="47" t="s">
        <v>45</v>
      </c>
      <c r="G18" s="171">
        <v>41010</v>
      </c>
      <c r="H18" s="50">
        <v>333</v>
      </c>
      <c r="I18" s="133"/>
    </row>
    <row r="19" spans="2:9" ht="12.75" customHeight="1" x14ac:dyDescent="0.2">
      <c r="B19" s="254">
        <v>17</v>
      </c>
      <c r="C19" s="42" t="s">
        <v>268</v>
      </c>
      <c r="D19" s="47" t="s">
        <v>127</v>
      </c>
      <c r="E19" s="47" t="s">
        <v>727</v>
      </c>
      <c r="F19" s="47" t="s">
        <v>49</v>
      </c>
      <c r="G19" s="171">
        <v>40585</v>
      </c>
      <c r="H19" s="50">
        <v>324</v>
      </c>
      <c r="I19" s="133"/>
    </row>
    <row r="20" spans="2:9" ht="12.75" customHeight="1" x14ac:dyDescent="0.2">
      <c r="B20" s="254">
        <v>18</v>
      </c>
      <c r="C20" s="42" t="s">
        <v>400</v>
      </c>
      <c r="D20" s="47" t="s">
        <v>600</v>
      </c>
      <c r="E20" s="47" t="s">
        <v>601</v>
      </c>
      <c r="F20" s="47" t="s">
        <v>32</v>
      </c>
      <c r="G20" s="171">
        <v>40290</v>
      </c>
      <c r="H20" s="50">
        <v>324</v>
      </c>
      <c r="I20" s="133"/>
    </row>
    <row r="21" spans="2:9" ht="12.75" customHeight="1" x14ac:dyDescent="0.2">
      <c r="B21" s="254">
        <v>19</v>
      </c>
      <c r="C21" s="249" t="s">
        <v>272</v>
      </c>
      <c r="D21" s="255" t="s">
        <v>114</v>
      </c>
      <c r="E21" s="255" t="s">
        <v>67</v>
      </c>
      <c r="F21" s="255" t="s">
        <v>7</v>
      </c>
      <c r="G21" s="256">
        <v>40596</v>
      </c>
      <c r="H21" s="50">
        <v>321</v>
      </c>
      <c r="I21" s="133"/>
    </row>
    <row r="22" spans="2:9" ht="12.75" customHeight="1" x14ac:dyDescent="0.2">
      <c r="B22" s="254">
        <v>20</v>
      </c>
      <c r="C22" s="42" t="s">
        <v>269</v>
      </c>
      <c r="D22" s="47" t="s">
        <v>96</v>
      </c>
      <c r="E22" s="47" t="s">
        <v>69</v>
      </c>
      <c r="F22" s="47" t="s">
        <v>42</v>
      </c>
      <c r="G22" s="171">
        <v>40618</v>
      </c>
      <c r="H22" s="50">
        <v>319</v>
      </c>
      <c r="I22" s="133"/>
    </row>
    <row r="23" spans="2:9" ht="12.75" customHeight="1" x14ac:dyDescent="0.2">
      <c r="B23" s="254">
        <v>21</v>
      </c>
      <c r="C23" s="42" t="s">
        <v>264</v>
      </c>
      <c r="D23" s="47" t="s">
        <v>96</v>
      </c>
      <c r="E23" s="47" t="s">
        <v>69</v>
      </c>
      <c r="F23" s="47" t="s">
        <v>42</v>
      </c>
      <c r="G23" s="171">
        <v>40830</v>
      </c>
      <c r="H23" s="50">
        <v>316</v>
      </c>
      <c r="I23" s="133"/>
    </row>
    <row r="24" spans="2:9" ht="12.75" customHeight="1" x14ac:dyDescent="0.2">
      <c r="B24" s="254">
        <v>22</v>
      </c>
      <c r="C24" s="42" t="s">
        <v>408</v>
      </c>
      <c r="D24" s="47" t="s">
        <v>96</v>
      </c>
      <c r="E24" s="47" t="s">
        <v>69</v>
      </c>
      <c r="F24" s="47" t="s">
        <v>42</v>
      </c>
      <c r="G24" s="171">
        <v>40205</v>
      </c>
      <c r="H24" s="50">
        <v>316</v>
      </c>
      <c r="I24" s="133"/>
    </row>
    <row r="25" spans="2:9" ht="12.75" customHeight="1" x14ac:dyDescent="0.2">
      <c r="B25" s="254">
        <v>23</v>
      </c>
      <c r="C25" s="42" t="s">
        <v>263</v>
      </c>
      <c r="D25" s="47" t="s">
        <v>102</v>
      </c>
      <c r="E25" s="47" t="s">
        <v>209</v>
      </c>
      <c r="F25" s="47" t="s">
        <v>29</v>
      </c>
      <c r="G25" s="171">
        <v>41012</v>
      </c>
      <c r="H25" s="50">
        <v>316</v>
      </c>
      <c r="I25" s="133"/>
    </row>
    <row r="26" spans="2:9" ht="12.75" customHeight="1" x14ac:dyDescent="0.2">
      <c r="B26" s="254">
        <v>24</v>
      </c>
      <c r="C26" s="42" t="s">
        <v>262</v>
      </c>
      <c r="D26" s="47" t="s">
        <v>71</v>
      </c>
      <c r="E26" s="47" t="s">
        <v>218</v>
      </c>
      <c r="F26" s="47" t="s">
        <v>15</v>
      </c>
      <c r="G26" s="171">
        <v>40931</v>
      </c>
      <c r="H26" s="50">
        <v>316</v>
      </c>
      <c r="I26" s="133"/>
    </row>
    <row r="27" spans="2:9" ht="12.75" customHeight="1" x14ac:dyDescent="0.2">
      <c r="B27" s="254">
        <v>25</v>
      </c>
      <c r="C27" s="42" t="s">
        <v>404</v>
      </c>
      <c r="D27" s="47" t="s">
        <v>71</v>
      </c>
      <c r="E27" s="47" t="s">
        <v>210</v>
      </c>
      <c r="F27" s="47" t="s">
        <v>15</v>
      </c>
      <c r="G27" s="171">
        <v>40323</v>
      </c>
      <c r="H27" s="50">
        <v>316</v>
      </c>
      <c r="I27" s="133"/>
    </row>
    <row r="28" spans="2:9" ht="12.75" customHeight="1" x14ac:dyDescent="0.2">
      <c r="B28" s="254">
        <v>26</v>
      </c>
      <c r="C28" s="42" t="s">
        <v>405</v>
      </c>
      <c r="D28" s="47" t="s">
        <v>600</v>
      </c>
      <c r="E28" s="47" t="s">
        <v>601</v>
      </c>
      <c r="F28" s="47" t="s">
        <v>32</v>
      </c>
      <c r="G28" s="171">
        <v>40452</v>
      </c>
      <c r="H28" s="50">
        <v>316</v>
      </c>
      <c r="I28" s="133"/>
    </row>
    <row r="29" spans="2:9" ht="12.75" customHeight="1" x14ac:dyDescent="0.2">
      <c r="B29" s="254">
        <v>27</v>
      </c>
      <c r="C29" s="42" t="s">
        <v>274</v>
      </c>
      <c r="D29" s="47" t="s">
        <v>103</v>
      </c>
      <c r="E29" s="47" t="s">
        <v>630</v>
      </c>
      <c r="F29" s="47" t="s">
        <v>30</v>
      </c>
      <c r="G29" s="171" t="s">
        <v>732</v>
      </c>
      <c r="H29" s="50">
        <v>308</v>
      </c>
      <c r="I29" s="133"/>
    </row>
    <row r="30" spans="2:9" ht="12.75" customHeight="1" x14ac:dyDescent="0.2">
      <c r="B30" s="254">
        <v>28</v>
      </c>
      <c r="C30" s="42" t="s">
        <v>271</v>
      </c>
      <c r="D30" s="47" t="s">
        <v>70</v>
      </c>
      <c r="E30" s="47" t="s">
        <v>246</v>
      </c>
      <c r="F30" s="47" t="s">
        <v>28</v>
      </c>
      <c r="G30" s="171">
        <v>40619</v>
      </c>
      <c r="H30" s="50">
        <v>308</v>
      </c>
      <c r="I30" s="133"/>
    </row>
    <row r="31" spans="2:9" ht="12.75" customHeight="1" x14ac:dyDescent="0.2">
      <c r="B31" s="254">
        <v>29</v>
      </c>
      <c r="C31" s="42" t="s">
        <v>228</v>
      </c>
      <c r="D31" s="47" t="s">
        <v>112</v>
      </c>
      <c r="E31" s="47" t="s">
        <v>63</v>
      </c>
      <c r="F31" s="47" t="s">
        <v>40</v>
      </c>
      <c r="G31" s="171">
        <v>41761</v>
      </c>
      <c r="H31" s="50">
        <v>308</v>
      </c>
      <c r="I31" s="133"/>
    </row>
    <row r="32" spans="2:9" ht="12.75" customHeight="1" x14ac:dyDescent="0.2">
      <c r="B32" s="254">
        <v>30</v>
      </c>
      <c r="C32" s="42" t="s">
        <v>414</v>
      </c>
      <c r="D32" s="47" t="s">
        <v>51</v>
      </c>
      <c r="E32" s="47" t="s">
        <v>757</v>
      </c>
      <c r="F32" s="47" t="s">
        <v>51</v>
      </c>
      <c r="G32" s="171">
        <v>40519</v>
      </c>
      <c r="H32" s="50">
        <v>308</v>
      </c>
      <c r="I32" s="133"/>
    </row>
    <row r="33" spans="2:9" ht="12.75" customHeight="1" x14ac:dyDescent="0.2">
      <c r="B33" s="254">
        <v>31</v>
      </c>
      <c r="C33" s="42" t="s">
        <v>273</v>
      </c>
      <c r="D33" s="47" t="s">
        <v>114</v>
      </c>
      <c r="E33" s="47" t="s">
        <v>67</v>
      </c>
      <c r="F33" s="47" t="s">
        <v>7</v>
      </c>
      <c r="G33" s="171">
        <v>40975</v>
      </c>
      <c r="H33" s="50">
        <v>229</v>
      </c>
      <c r="I33" s="133"/>
    </row>
    <row r="34" spans="2:9" ht="12.75" customHeight="1" x14ac:dyDescent="0.2">
      <c r="B34" s="254">
        <v>32</v>
      </c>
      <c r="C34" s="42" t="s">
        <v>426</v>
      </c>
      <c r="D34" s="47" t="s">
        <v>99</v>
      </c>
      <c r="E34" s="47" t="s">
        <v>73</v>
      </c>
      <c r="F34" s="47" t="s">
        <v>35</v>
      </c>
      <c r="G34" s="171">
        <v>41344</v>
      </c>
      <c r="H34" s="50">
        <v>226</v>
      </c>
      <c r="I34" s="133"/>
    </row>
    <row r="35" spans="2:9" ht="12.75" customHeight="1" x14ac:dyDescent="0.2">
      <c r="B35" s="254">
        <v>33</v>
      </c>
      <c r="C35" s="42" t="s">
        <v>427</v>
      </c>
      <c r="D35" s="47" t="s">
        <v>71</v>
      </c>
      <c r="E35" s="47" t="s">
        <v>218</v>
      </c>
      <c r="F35" s="47" t="s">
        <v>15</v>
      </c>
      <c r="G35" s="171">
        <v>41429</v>
      </c>
      <c r="H35" s="50">
        <v>224</v>
      </c>
      <c r="I35" s="133"/>
    </row>
    <row r="36" spans="2:9" ht="12.75" customHeight="1" x14ac:dyDescent="0.2">
      <c r="B36" s="254">
        <v>34</v>
      </c>
      <c r="C36" s="42" t="s">
        <v>233</v>
      </c>
      <c r="D36" s="47" t="s">
        <v>103</v>
      </c>
      <c r="E36" s="47" t="s">
        <v>630</v>
      </c>
      <c r="F36" s="47" t="s">
        <v>30</v>
      </c>
      <c r="G36" s="171" t="s">
        <v>731</v>
      </c>
      <c r="H36" s="50">
        <v>223</v>
      </c>
      <c r="I36" s="133"/>
    </row>
    <row r="37" spans="2:9" ht="12.75" customHeight="1" x14ac:dyDescent="0.2">
      <c r="B37" s="254">
        <v>35</v>
      </c>
      <c r="C37" s="42" t="s">
        <v>265</v>
      </c>
      <c r="D37" s="47" t="s">
        <v>99</v>
      </c>
      <c r="E37" s="47" t="s">
        <v>73</v>
      </c>
      <c r="F37" s="47" t="s">
        <v>35</v>
      </c>
      <c r="G37" s="171">
        <v>41261</v>
      </c>
      <c r="H37" s="50">
        <v>222</v>
      </c>
      <c r="I37" s="133"/>
    </row>
    <row r="38" spans="2:9" ht="12.75" customHeight="1" x14ac:dyDescent="0.2">
      <c r="B38" s="254">
        <v>36</v>
      </c>
      <c r="C38" s="42" t="s">
        <v>428</v>
      </c>
      <c r="D38" s="47" t="s">
        <v>584</v>
      </c>
      <c r="E38" s="47" t="s">
        <v>275</v>
      </c>
      <c r="F38" s="47" t="s">
        <v>47</v>
      </c>
      <c r="G38" s="171">
        <v>41147</v>
      </c>
      <c r="H38" s="50">
        <v>221</v>
      </c>
      <c r="I38" s="133"/>
    </row>
    <row r="39" spans="2:9" ht="12.75" customHeight="1" x14ac:dyDescent="0.2">
      <c r="B39" s="254">
        <v>37</v>
      </c>
      <c r="C39" s="42" t="s">
        <v>429</v>
      </c>
      <c r="D39" s="47" t="s">
        <v>108</v>
      </c>
      <c r="E39" s="47" t="s">
        <v>287</v>
      </c>
      <c r="F39" s="47" t="s">
        <v>31</v>
      </c>
      <c r="G39" s="171">
        <v>41459</v>
      </c>
      <c r="H39" s="50">
        <v>220</v>
      </c>
      <c r="I39" s="133"/>
    </row>
    <row r="40" spans="2:9" ht="12.75" customHeight="1" x14ac:dyDescent="0.2">
      <c r="B40" s="254">
        <v>38</v>
      </c>
      <c r="C40" s="42" t="s">
        <v>280</v>
      </c>
      <c r="D40" s="47" t="s">
        <v>99</v>
      </c>
      <c r="E40" s="47" t="s">
        <v>73</v>
      </c>
      <c r="F40" s="47" t="s">
        <v>35</v>
      </c>
      <c r="G40" s="171">
        <v>40932</v>
      </c>
      <c r="H40" s="50">
        <v>219</v>
      </c>
      <c r="I40" s="133"/>
    </row>
    <row r="41" spans="2:9" ht="12.75" customHeight="1" x14ac:dyDescent="0.2">
      <c r="B41" s="254">
        <v>39</v>
      </c>
      <c r="C41" s="42" t="s">
        <v>283</v>
      </c>
      <c r="D41" s="47" t="s">
        <v>584</v>
      </c>
      <c r="E41" s="47" t="s">
        <v>275</v>
      </c>
      <c r="F41" s="47" t="s">
        <v>47</v>
      </c>
      <c r="G41" s="171">
        <v>40967</v>
      </c>
      <c r="H41" s="50">
        <v>218</v>
      </c>
      <c r="I41" s="133"/>
    </row>
    <row r="42" spans="2:9" ht="12.75" customHeight="1" x14ac:dyDescent="0.2">
      <c r="B42" s="254">
        <v>40</v>
      </c>
      <c r="C42" s="42" t="s">
        <v>284</v>
      </c>
      <c r="D42" s="47" t="s">
        <v>584</v>
      </c>
      <c r="E42" s="47" t="s">
        <v>275</v>
      </c>
      <c r="F42" s="47" t="s">
        <v>47</v>
      </c>
      <c r="G42" s="171">
        <v>41195</v>
      </c>
      <c r="H42" s="50">
        <v>217</v>
      </c>
      <c r="I42" s="133"/>
    </row>
    <row r="43" spans="2:9" ht="12.75" customHeight="1" x14ac:dyDescent="0.2">
      <c r="B43" s="254">
        <v>41</v>
      </c>
      <c r="C43" s="42" t="s">
        <v>309</v>
      </c>
      <c r="D43" s="47" t="s">
        <v>103</v>
      </c>
      <c r="E43" s="47" t="s">
        <v>630</v>
      </c>
      <c r="F43" s="47" t="s">
        <v>30</v>
      </c>
      <c r="G43" s="171">
        <v>42100</v>
      </c>
      <c r="H43" s="50">
        <v>216</v>
      </c>
      <c r="I43" s="133"/>
    </row>
    <row r="44" spans="2:9" ht="12.75" customHeight="1" x14ac:dyDescent="0.2">
      <c r="B44" s="254">
        <v>42</v>
      </c>
      <c r="C44" s="42" t="s">
        <v>281</v>
      </c>
      <c r="D44" s="47" t="s">
        <v>71</v>
      </c>
      <c r="E44" s="47" t="s">
        <v>53</v>
      </c>
      <c r="F44" s="47" t="s">
        <v>15</v>
      </c>
      <c r="G44" s="171">
        <v>40991</v>
      </c>
      <c r="H44" s="50">
        <v>216</v>
      </c>
      <c r="I44" s="133"/>
    </row>
    <row r="45" spans="2:9" ht="12.75" customHeight="1" x14ac:dyDescent="0.2">
      <c r="B45" s="254">
        <v>43</v>
      </c>
      <c r="C45" s="42" t="s">
        <v>436</v>
      </c>
      <c r="D45" s="47" t="s">
        <v>71</v>
      </c>
      <c r="E45" s="47" t="s">
        <v>210</v>
      </c>
      <c r="F45" s="47" t="s">
        <v>15</v>
      </c>
      <c r="G45" s="171">
        <v>41340</v>
      </c>
      <c r="H45" s="50">
        <v>216</v>
      </c>
      <c r="I45" s="133"/>
    </row>
    <row r="46" spans="2:9" ht="12.75" customHeight="1" x14ac:dyDescent="0.2">
      <c r="B46" s="254">
        <v>44</v>
      </c>
      <c r="C46" s="42" t="s">
        <v>435</v>
      </c>
      <c r="D46" s="47" t="s">
        <v>70</v>
      </c>
      <c r="E46" s="47" t="s">
        <v>246</v>
      </c>
      <c r="F46" s="47" t="s">
        <v>28</v>
      </c>
      <c r="G46" s="171">
        <v>41207</v>
      </c>
      <c r="H46" s="50">
        <v>216</v>
      </c>
      <c r="I46" s="133"/>
    </row>
    <row r="47" spans="2:9" ht="12.75" customHeight="1" x14ac:dyDescent="0.2">
      <c r="B47" s="254">
        <v>45</v>
      </c>
      <c r="C47" s="42" t="s">
        <v>306</v>
      </c>
      <c r="D47" s="47" t="s">
        <v>685</v>
      </c>
      <c r="E47" s="47" t="s">
        <v>212</v>
      </c>
      <c r="F47" s="47" t="s">
        <v>39</v>
      </c>
      <c r="G47" s="171">
        <v>42065</v>
      </c>
      <c r="H47" s="50">
        <v>216</v>
      </c>
      <c r="I47" s="133"/>
    </row>
    <row r="48" spans="2:9" ht="12.75" customHeight="1" x14ac:dyDescent="0.2">
      <c r="B48" s="254">
        <v>46</v>
      </c>
      <c r="C48" s="42" t="s">
        <v>295</v>
      </c>
      <c r="D48" s="47" t="s">
        <v>685</v>
      </c>
      <c r="E48" s="47" t="s">
        <v>212</v>
      </c>
      <c r="F48" s="47" t="s">
        <v>39</v>
      </c>
      <c r="G48" s="171">
        <v>41732</v>
      </c>
      <c r="H48" s="50">
        <v>216</v>
      </c>
      <c r="I48" s="133"/>
    </row>
    <row r="49" spans="2:9" ht="12.75" customHeight="1" x14ac:dyDescent="0.2">
      <c r="B49" s="254">
        <v>47</v>
      </c>
      <c r="C49" s="249" t="s">
        <v>434</v>
      </c>
      <c r="D49" s="255" t="s">
        <v>114</v>
      </c>
      <c r="E49" s="255" t="s">
        <v>67</v>
      </c>
      <c r="F49" s="255" t="s">
        <v>7</v>
      </c>
      <c r="G49" s="256">
        <v>41275</v>
      </c>
      <c r="H49" s="50">
        <v>216</v>
      </c>
      <c r="I49" s="133"/>
    </row>
    <row r="50" spans="2:9" ht="12.75" customHeight="1" x14ac:dyDescent="0.2">
      <c r="B50" s="254">
        <v>48</v>
      </c>
      <c r="C50" s="42" t="s">
        <v>438</v>
      </c>
      <c r="D50" s="47" t="s">
        <v>103</v>
      </c>
      <c r="E50" s="47" t="s">
        <v>630</v>
      </c>
      <c r="F50" s="47" t="s">
        <v>30</v>
      </c>
      <c r="G50" s="171">
        <v>41398</v>
      </c>
      <c r="H50" s="50">
        <v>208</v>
      </c>
      <c r="I50" s="133"/>
    </row>
    <row r="51" spans="2:9" ht="12.75" customHeight="1" x14ac:dyDescent="0.2">
      <c r="B51" s="254">
        <v>49</v>
      </c>
      <c r="C51" s="42" t="s">
        <v>298</v>
      </c>
      <c r="D51" s="47" t="s">
        <v>106</v>
      </c>
      <c r="E51" s="47" t="s">
        <v>299</v>
      </c>
      <c r="F51" s="47" t="s">
        <v>34</v>
      </c>
      <c r="G51" s="171">
        <v>41780</v>
      </c>
      <c r="H51" s="50">
        <v>208</v>
      </c>
      <c r="I51" s="133"/>
    </row>
    <row r="52" spans="2:9" ht="12.75" customHeight="1" x14ac:dyDescent="0.2">
      <c r="B52" s="254">
        <v>50</v>
      </c>
      <c r="C52" s="42" t="s">
        <v>471</v>
      </c>
      <c r="D52" s="47" t="s">
        <v>771</v>
      </c>
      <c r="E52" s="47" t="s">
        <v>65</v>
      </c>
      <c r="F52" s="47" t="s">
        <v>45</v>
      </c>
      <c r="G52" s="171">
        <v>42275</v>
      </c>
      <c r="H52" s="50">
        <v>120</v>
      </c>
      <c r="I52" s="133"/>
    </row>
    <row r="53" spans="2:9" ht="12.75" customHeight="1" x14ac:dyDescent="0.2">
      <c r="B53" s="254">
        <v>51</v>
      </c>
      <c r="C53" s="42" t="s">
        <v>592</v>
      </c>
      <c r="D53" s="47" t="s">
        <v>590</v>
      </c>
      <c r="E53" s="47" t="s">
        <v>598</v>
      </c>
      <c r="F53" s="47" t="s">
        <v>0</v>
      </c>
      <c r="G53" s="171">
        <v>40456</v>
      </c>
      <c r="H53" s="50" t="s">
        <v>225</v>
      </c>
      <c r="I53" s="133"/>
    </row>
    <row r="54" spans="2:9" ht="12.75" customHeight="1" x14ac:dyDescent="0.2">
      <c r="B54" s="254">
        <v>52</v>
      </c>
      <c r="C54" s="42" t="s">
        <v>591</v>
      </c>
      <c r="D54" s="47" t="s">
        <v>590</v>
      </c>
      <c r="E54" s="47" t="s">
        <v>598</v>
      </c>
      <c r="F54" s="47" t="s">
        <v>0</v>
      </c>
      <c r="G54" s="171">
        <v>40288</v>
      </c>
      <c r="H54" s="50" t="s">
        <v>225</v>
      </c>
      <c r="I54" s="133"/>
    </row>
    <row r="55" spans="2:9" ht="12.75" customHeight="1" x14ac:dyDescent="0.2">
      <c r="B55" s="254">
        <v>53</v>
      </c>
      <c r="C55" s="42" t="s">
        <v>595</v>
      </c>
      <c r="D55" s="47" t="s">
        <v>590</v>
      </c>
      <c r="E55" s="47" t="s">
        <v>598</v>
      </c>
      <c r="F55" s="47" t="s">
        <v>0</v>
      </c>
      <c r="G55" s="171">
        <v>40290</v>
      </c>
      <c r="H55" s="50" t="s">
        <v>225</v>
      </c>
      <c r="I55" s="133"/>
    </row>
    <row r="56" spans="2:9" ht="12.75" customHeight="1" x14ac:dyDescent="0.2">
      <c r="B56" s="254">
        <v>54</v>
      </c>
      <c r="C56" s="42" t="s">
        <v>593</v>
      </c>
      <c r="D56" s="47" t="s">
        <v>590</v>
      </c>
      <c r="E56" s="47" t="s">
        <v>598</v>
      </c>
      <c r="F56" s="47" t="s">
        <v>0</v>
      </c>
      <c r="G56" s="171">
        <v>40193</v>
      </c>
      <c r="H56" s="50" t="s">
        <v>225</v>
      </c>
      <c r="I56" s="133"/>
    </row>
    <row r="57" spans="2:9" ht="12.75" customHeight="1" x14ac:dyDescent="0.2">
      <c r="B57" s="254">
        <v>55</v>
      </c>
      <c r="C57" s="42" t="s">
        <v>597</v>
      </c>
      <c r="D57" s="47" t="s">
        <v>590</v>
      </c>
      <c r="E57" s="47" t="s">
        <v>598</v>
      </c>
      <c r="F57" s="47" t="s">
        <v>0</v>
      </c>
      <c r="G57" s="171">
        <v>40518</v>
      </c>
      <c r="H57" s="50" t="s">
        <v>225</v>
      </c>
      <c r="I57" s="133"/>
    </row>
    <row r="58" spans="2:9" ht="12.75" customHeight="1" x14ac:dyDescent="0.2">
      <c r="B58" s="254">
        <v>56</v>
      </c>
      <c r="C58" s="42" t="s">
        <v>594</v>
      </c>
      <c r="D58" s="47" t="s">
        <v>590</v>
      </c>
      <c r="E58" s="47" t="s">
        <v>598</v>
      </c>
      <c r="F58" s="47" t="s">
        <v>0</v>
      </c>
      <c r="G58" s="171">
        <v>40312</v>
      </c>
      <c r="H58" s="50" t="s">
        <v>225</v>
      </c>
      <c r="I58" s="133"/>
    </row>
    <row r="59" spans="2:9" ht="12.75" customHeight="1" x14ac:dyDescent="0.2">
      <c r="B59" s="254">
        <v>57</v>
      </c>
      <c r="C59" s="42" t="s">
        <v>596</v>
      </c>
      <c r="D59" s="47" t="s">
        <v>590</v>
      </c>
      <c r="E59" s="47" t="s">
        <v>598</v>
      </c>
      <c r="F59" s="47" t="s">
        <v>0</v>
      </c>
      <c r="G59" s="171">
        <v>40224</v>
      </c>
      <c r="H59" s="50" t="s">
        <v>225</v>
      </c>
      <c r="I59" s="133"/>
    </row>
    <row r="60" spans="2:9" ht="12.75" customHeight="1" x14ac:dyDescent="0.2">
      <c r="B60" s="254">
        <v>58</v>
      </c>
      <c r="C60" s="42" t="s">
        <v>725</v>
      </c>
      <c r="D60" s="47" t="s">
        <v>97</v>
      </c>
      <c r="E60" s="47" t="s">
        <v>726</v>
      </c>
      <c r="F60" s="47" t="s">
        <v>12</v>
      </c>
      <c r="G60" s="171">
        <v>40802</v>
      </c>
      <c r="H60" s="50" t="s">
        <v>225</v>
      </c>
      <c r="I60" s="133"/>
    </row>
    <row r="61" spans="2:9" ht="12.75" customHeight="1" x14ac:dyDescent="0.2">
      <c r="B61" s="254">
        <v>59</v>
      </c>
      <c r="C61" s="42" t="s">
        <v>603</v>
      </c>
      <c r="D61" s="47" t="s">
        <v>97</v>
      </c>
      <c r="E61" s="47" t="s">
        <v>606</v>
      </c>
      <c r="F61" s="47" t="s">
        <v>12</v>
      </c>
      <c r="G61" s="171">
        <v>40544</v>
      </c>
      <c r="H61" s="50" t="s">
        <v>225</v>
      </c>
      <c r="I61" s="133"/>
    </row>
    <row r="62" spans="2:9" ht="12.75" customHeight="1" x14ac:dyDescent="0.2">
      <c r="B62" s="254">
        <v>60</v>
      </c>
      <c r="C62" s="42" t="s">
        <v>604</v>
      </c>
      <c r="D62" s="47" t="s">
        <v>97</v>
      </c>
      <c r="E62" s="47" t="s">
        <v>606</v>
      </c>
      <c r="F62" s="47" t="s">
        <v>12</v>
      </c>
      <c r="G62" s="171">
        <v>40695</v>
      </c>
      <c r="H62" s="50" t="s">
        <v>225</v>
      </c>
      <c r="I62" s="133"/>
    </row>
    <row r="63" spans="2:9" ht="12.75" customHeight="1" x14ac:dyDescent="0.2">
      <c r="B63" s="254">
        <v>61</v>
      </c>
      <c r="C63" s="42" t="s">
        <v>605</v>
      </c>
      <c r="D63" s="47" t="s">
        <v>97</v>
      </c>
      <c r="E63" s="47" t="s">
        <v>606</v>
      </c>
      <c r="F63" s="47" t="s">
        <v>12</v>
      </c>
      <c r="G63" s="171">
        <v>40379</v>
      </c>
      <c r="H63" s="50" t="s">
        <v>225</v>
      </c>
      <c r="I63" s="133"/>
    </row>
    <row r="64" spans="2:9" ht="12.75" customHeight="1" x14ac:dyDescent="0.2">
      <c r="B64" s="254">
        <v>62</v>
      </c>
      <c r="C64" s="42" t="s">
        <v>728</v>
      </c>
      <c r="D64" s="47" t="s">
        <v>127</v>
      </c>
      <c r="E64" s="47" t="s">
        <v>727</v>
      </c>
      <c r="F64" s="47" t="s">
        <v>49</v>
      </c>
      <c r="G64" s="171">
        <v>40377</v>
      </c>
      <c r="H64" s="50" t="s">
        <v>225</v>
      </c>
      <c r="I64" s="133"/>
    </row>
    <row r="65" spans="2:22" ht="12.75" customHeight="1" x14ac:dyDescent="0.2">
      <c r="B65" s="254">
        <v>63</v>
      </c>
      <c r="C65" s="42" t="s">
        <v>536</v>
      </c>
      <c r="D65" s="47" t="s">
        <v>99</v>
      </c>
      <c r="E65" s="47" t="s">
        <v>73</v>
      </c>
      <c r="F65" s="47" t="s">
        <v>35</v>
      </c>
      <c r="G65" s="171">
        <v>40527</v>
      </c>
      <c r="H65" s="50" t="s">
        <v>225</v>
      </c>
      <c r="I65" s="133"/>
    </row>
    <row r="66" spans="2:22" ht="12.75" customHeight="1" x14ac:dyDescent="0.2">
      <c r="B66" s="254">
        <v>64</v>
      </c>
      <c r="C66" s="42" t="s">
        <v>534</v>
      </c>
      <c r="D66" s="47" t="s">
        <v>99</v>
      </c>
      <c r="E66" s="47" t="s">
        <v>73</v>
      </c>
      <c r="F66" s="47" t="s">
        <v>35</v>
      </c>
      <c r="G66" s="171">
        <v>40624</v>
      </c>
      <c r="H66" s="50" t="s">
        <v>225</v>
      </c>
      <c r="I66" s="133"/>
    </row>
    <row r="67" spans="2:22" ht="12.75" customHeight="1" x14ac:dyDescent="0.2">
      <c r="B67" s="254">
        <v>65</v>
      </c>
      <c r="C67" s="42" t="s">
        <v>535</v>
      </c>
      <c r="D67" s="47" t="s">
        <v>99</v>
      </c>
      <c r="E67" s="47" t="s">
        <v>489</v>
      </c>
      <c r="F67" s="47" t="s">
        <v>35</v>
      </c>
      <c r="G67" s="171">
        <v>40862</v>
      </c>
      <c r="H67" s="50" t="s">
        <v>225</v>
      </c>
      <c r="I67" s="133"/>
    </row>
    <row r="68" spans="2:22" ht="12.75" customHeight="1" x14ac:dyDescent="0.2">
      <c r="B68" s="254">
        <v>66</v>
      </c>
      <c r="C68" s="42" t="s">
        <v>557</v>
      </c>
      <c r="D68" s="47" t="s">
        <v>549</v>
      </c>
      <c r="E68" s="47" t="s">
        <v>550</v>
      </c>
      <c r="F68" s="47" t="s">
        <v>551</v>
      </c>
      <c r="G68" s="171">
        <v>40632</v>
      </c>
      <c r="H68" s="50" t="s">
        <v>225</v>
      </c>
      <c r="I68" s="133"/>
    </row>
    <row r="69" spans="2:22" ht="12.75" customHeight="1" x14ac:dyDescent="0.2">
      <c r="B69" s="254">
        <v>67</v>
      </c>
      <c r="C69" s="42" t="s">
        <v>558</v>
      </c>
      <c r="D69" s="47" t="s">
        <v>549</v>
      </c>
      <c r="E69" s="47" t="s">
        <v>550</v>
      </c>
      <c r="F69" s="47" t="s">
        <v>551</v>
      </c>
      <c r="G69" s="171">
        <v>40737</v>
      </c>
      <c r="H69" s="50" t="s">
        <v>225</v>
      </c>
      <c r="I69" s="133"/>
    </row>
    <row r="70" spans="2:22" ht="12.75" customHeight="1" x14ac:dyDescent="0.2">
      <c r="B70" s="254">
        <v>68</v>
      </c>
      <c r="C70" s="42" t="s">
        <v>556</v>
      </c>
      <c r="D70" s="47" t="s">
        <v>549</v>
      </c>
      <c r="E70" s="47" t="s">
        <v>550</v>
      </c>
      <c r="F70" s="47" t="s">
        <v>551</v>
      </c>
      <c r="G70" s="171">
        <v>40720</v>
      </c>
      <c r="H70" s="50" t="s">
        <v>225</v>
      </c>
      <c r="I70" s="133"/>
    </row>
    <row r="71" spans="2:22" ht="12.75" customHeight="1" x14ac:dyDescent="0.2">
      <c r="B71" s="254">
        <v>69</v>
      </c>
      <c r="C71" s="42" t="s">
        <v>587</v>
      </c>
      <c r="D71" s="47" t="s">
        <v>102</v>
      </c>
      <c r="E71" s="47" t="s">
        <v>209</v>
      </c>
      <c r="F71" s="47" t="s">
        <v>29</v>
      </c>
      <c r="G71" s="171">
        <v>40810</v>
      </c>
      <c r="H71" s="50" t="s">
        <v>225</v>
      </c>
      <c r="I71" s="133"/>
    </row>
    <row r="72" spans="2:22" ht="12.75" customHeight="1" x14ac:dyDescent="0.2">
      <c r="B72" s="254">
        <v>70</v>
      </c>
      <c r="C72" s="42" t="s">
        <v>588</v>
      </c>
      <c r="D72" s="47" t="s">
        <v>102</v>
      </c>
      <c r="E72" s="47" t="s">
        <v>209</v>
      </c>
      <c r="F72" s="47" t="s">
        <v>29</v>
      </c>
      <c r="G72" s="171">
        <v>40599</v>
      </c>
      <c r="H72" s="50" t="s">
        <v>225</v>
      </c>
      <c r="I72" s="133"/>
    </row>
    <row r="73" spans="2:22" ht="12.75" customHeight="1" x14ac:dyDescent="0.2">
      <c r="B73" s="254">
        <v>71</v>
      </c>
      <c r="C73" s="42" t="s">
        <v>729</v>
      </c>
      <c r="D73" s="47" t="s">
        <v>102</v>
      </c>
      <c r="E73" s="47" t="s">
        <v>564</v>
      </c>
      <c r="F73" s="47" t="s">
        <v>29</v>
      </c>
      <c r="G73" s="171">
        <v>40286</v>
      </c>
      <c r="H73" s="50" t="s">
        <v>225</v>
      </c>
      <c r="I73" s="133"/>
    </row>
    <row r="74" spans="2:22" ht="12.75" customHeight="1" x14ac:dyDescent="0.2">
      <c r="B74" s="254">
        <v>72</v>
      </c>
      <c r="C74" s="42" t="s">
        <v>730</v>
      </c>
      <c r="D74" s="47" t="s">
        <v>102</v>
      </c>
      <c r="E74" s="47" t="s">
        <v>564</v>
      </c>
      <c r="F74" s="47" t="s">
        <v>29</v>
      </c>
      <c r="G74" s="171">
        <v>40445</v>
      </c>
      <c r="H74" s="50" t="s">
        <v>225</v>
      </c>
      <c r="I74" s="133"/>
    </row>
    <row r="75" spans="2:22" ht="12.75" customHeight="1" x14ac:dyDescent="0.2">
      <c r="B75" s="254">
        <v>73</v>
      </c>
      <c r="C75" s="42" t="s">
        <v>733</v>
      </c>
      <c r="D75" s="47" t="s">
        <v>103</v>
      </c>
      <c r="E75" s="47" t="s">
        <v>734</v>
      </c>
      <c r="F75" s="47" t="s">
        <v>30</v>
      </c>
      <c r="G75" s="171" t="s">
        <v>735</v>
      </c>
      <c r="H75" s="50" t="s">
        <v>225</v>
      </c>
      <c r="I75" s="133"/>
    </row>
    <row r="76" spans="2:22" ht="12.75" customHeight="1" x14ac:dyDescent="0.2">
      <c r="B76" s="254">
        <v>74</v>
      </c>
      <c r="C76" s="42" t="s">
        <v>577</v>
      </c>
      <c r="D76" s="47" t="s">
        <v>576</v>
      </c>
      <c r="E76" s="47" t="s">
        <v>578</v>
      </c>
      <c r="F76" s="47" t="s">
        <v>270</v>
      </c>
      <c r="G76" s="171">
        <v>40888</v>
      </c>
      <c r="H76" s="50" t="s">
        <v>225</v>
      </c>
      <c r="I76" s="133"/>
    </row>
    <row r="77" spans="2:22" ht="12.75" customHeight="1" x14ac:dyDescent="0.2">
      <c r="B77" s="254">
        <v>75</v>
      </c>
      <c r="C77" s="42" t="s">
        <v>736</v>
      </c>
      <c r="D77" s="47" t="s">
        <v>632</v>
      </c>
      <c r="E77" s="47" t="s">
        <v>633</v>
      </c>
      <c r="F77" s="47" t="s">
        <v>634</v>
      </c>
      <c r="G77" s="171">
        <v>40764</v>
      </c>
      <c r="H77" s="50" t="s">
        <v>225</v>
      </c>
      <c r="I77" s="133"/>
    </row>
    <row r="78" spans="2:22" ht="12.75" customHeight="1" x14ac:dyDescent="0.2">
      <c r="B78" s="254">
        <v>76</v>
      </c>
      <c r="C78" s="42" t="s">
        <v>737</v>
      </c>
      <c r="D78" s="47" t="s">
        <v>632</v>
      </c>
      <c r="E78" s="47" t="s">
        <v>633</v>
      </c>
      <c r="F78" s="47" t="s">
        <v>634</v>
      </c>
      <c r="G78" s="171">
        <v>40823</v>
      </c>
      <c r="H78" s="50" t="s">
        <v>225</v>
      </c>
      <c r="I78" s="133"/>
    </row>
    <row r="79" spans="2:22" ht="12.75" customHeight="1" x14ac:dyDescent="0.2">
      <c r="B79" s="254">
        <v>77</v>
      </c>
      <c r="C79" s="42" t="s">
        <v>738</v>
      </c>
      <c r="D79" s="47" t="s">
        <v>632</v>
      </c>
      <c r="E79" s="47" t="s">
        <v>633</v>
      </c>
      <c r="F79" s="47" t="s">
        <v>634</v>
      </c>
      <c r="G79" s="171">
        <v>40481</v>
      </c>
      <c r="H79" s="50" t="s">
        <v>225</v>
      </c>
      <c r="I79" s="133"/>
      <c r="V79" s="257"/>
    </row>
    <row r="80" spans="2:22" ht="12.75" customHeight="1" x14ac:dyDescent="0.2">
      <c r="B80" s="254">
        <v>78</v>
      </c>
      <c r="C80" s="42" t="s">
        <v>739</v>
      </c>
      <c r="D80" s="47" t="s">
        <v>632</v>
      </c>
      <c r="E80" s="47" t="s">
        <v>633</v>
      </c>
      <c r="F80" s="47" t="s">
        <v>634</v>
      </c>
      <c r="G80" s="171">
        <v>40640</v>
      </c>
      <c r="H80" s="50" t="s">
        <v>225</v>
      </c>
      <c r="I80" s="133"/>
    </row>
    <row r="81" spans="2:9" ht="12.75" customHeight="1" x14ac:dyDescent="0.2">
      <c r="B81" s="254">
        <v>79</v>
      </c>
      <c r="C81" s="42" t="s">
        <v>609</v>
      </c>
      <c r="D81" s="47" t="s">
        <v>106</v>
      </c>
      <c r="E81" s="47" t="s">
        <v>299</v>
      </c>
      <c r="F81" s="47" t="s">
        <v>34</v>
      </c>
      <c r="G81" s="171">
        <v>40511</v>
      </c>
      <c r="H81" s="50" t="s">
        <v>225</v>
      </c>
      <c r="I81" s="133"/>
    </row>
    <row r="82" spans="2:9" ht="12.75" customHeight="1" x14ac:dyDescent="0.2">
      <c r="B82" s="254">
        <v>80</v>
      </c>
      <c r="C82" s="42" t="s">
        <v>766</v>
      </c>
      <c r="D82" s="47" t="s">
        <v>71</v>
      </c>
      <c r="E82" s="47" t="s">
        <v>62</v>
      </c>
      <c r="F82" s="47" t="s">
        <v>15</v>
      </c>
      <c r="G82" s="171">
        <v>40541</v>
      </c>
      <c r="H82" s="50" t="s">
        <v>225</v>
      </c>
      <c r="I82" s="133"/>
    </row>
    <row r="83" spans="2:9" ht="12.75" customHeight="1" x14ac:dyDescent="0.2">
      <c r="B83" s="254">
        <v>81</v>
      </c>
      <c r="C83" s="42" t="s">
        <v>767</v>
      </c>
      <c r="D83" s="47" t="s">
        <v>71</v>
      </c>
      <c r="E83" s="47" t="s">
        <v>62</v>
      </c>
      <c r="F83" s="47" t="s">
        <v>15</v>
      </c>
      <c r="G83" s="171">
        <v>0</v>
      </c>
      <c r="H83" s="50" t="s">
        <v>225</v>
      </c>
      <c r="I83" s="133"/>
    </row>
    <row r="84" spans="2:9" ht="12.75" customHeight="1" x14ac:dyDescent="0.2">
      <c r="B84" s="254">
        <v>82</v>
      </c>
      <c r="C84" s="42" t="s">
        <v>740</v>
      </c>
      <c r="D84" s="47" t="s">
        <v>71</v>
      </c>
      <c r="E84" s="47" t="s">
        <v>53</v>
      </c>
      <c r="F84" s="47" t="s">
        <v>15</v>
      </c>
      <c r="G84" s="171">
        <v>40612</v>
      </c>
      <c r="H84" s="50" t="s">
        <v>225</v>
      </c>
      <c r="I84" s="133"/>
    </row>
    <row r="85" spans="2:9" ht="12.75" customHeight="1" x14ac:dyDescent="0.2">
      <c r="B85" s="254">
        <v>83</v>
      </c>
      <c r="C85" s="42" t="s">
        <v>570</v>
      </c>
      <c r="D85" s="47" t="s">
        <v>108</v>
      </c>
      <c r="E85" s="47" t="s">
        <v>571</v>
      </c>
      <c r="F85" s="47" t="s">
        <v>31</v>
      </c>
      <c r="G85" s="171">
        <v>40760</v>
      </c>
      <c r="H85" s="50" t="s">
        <v>225</v>
      </c>
      <c r="I85" s="133"/>
    </row>
    <row r="86" spans="2:9" ht="12.75" customHeight="1" x14ac:dyDescent="0.2">
      <c r="B86" s="254">
        <v>84</v>
      </c>
      <c r="C86" s="42" t="s">
        <v>741</v>
      </c>
      <c r="D86" s="47" t="s">
        <v>108</v>
      </c>
      <c r="E86" s="47" t="s">
        <v>287</v>
      </c>
      <c r="F86" s="47" t="s">
        <v>31</v>
      </c>
      <c r="G86" s="171">
        <v>40655</v>
      </c>
      <c r="H86" s="50" t="s">
        <v>225</v>
      </c>
      <c r="I86" s="133"/>
    </row>
    <row r="87" spans="2:9" ht="12.75" customHeight="1" x14ac:dyDescent="0.2">
      <c r="B87" s="254">
        <v>85</v>
      </c>
      <c r="C87" s="42" t="s">
        <v>772</v>
      </c>
      <c r="D87" s="47" t="s">
        <v>771</v>
      </c>
      <c r="E87" s="47" t="s">
        <v>65</v>
      </c>
      <c r="F87" s="47" t="s">
        <v>45</v>
      </c>
      <c r="G87" s="171">
        <v>40617</v>
      </c>
      <c r="H87" s="50" t="s">
        <v>225</v>
      </c>
      <c r="I87" s="133"/>
    </row>
    <row r="88" spans="2:9" ht="12.75" customHeight="1" x14ac:dyDescent="0.2">
      <c r="B88" s="254">
        <v>86</v>
      </c>
      <c r="C88" s="42" t="s">
        <v>742</v>
      </c>
      <c r="D88" s="47" t="s">
        <v>70</v>
      </c>
      <c r="E88" s="47" t="s">
        <v>678</v>
      </c>
      <c r="F88" s="47" t="s">
        <v>28</v>
      </c>
      <c r="G88" s="171">
        <v>40709</v>
      </c>
      <c r="H88" s="50" t="s">
        <v>225</v>
      </c>
      <c r="I88" s="133"/>
    </row>
    <row r="89" spans="2:9" ht="12.75" customHeight="1" x14ac:dyDescent="0.2">
      <c r="B89" s="254">
        <v>87</v>
      </c>
      <c r="C89" s="42" t="s">
        <v>743</v>
      </c>
      <c r="D89" s="47" t="s">
        <v>70</v>
      </c>
      <c r="E89" s="47" t="s">
        <v>678</v>
      </c>
      <c r="F89" s="47" t="s">
        <v>28</v>
      </c>
      <c r="G89" s="171">
        <v>40631</v>
      </c>
      <c r="H89" s="50" t="s">
        <v>225</v>
      </c>
      <c r="I89" s="133"/>
    </row>
    <row r="90" spans="2:9" ht="12.75" customHeight="1" x14ac:dyDescent="0.2">
      <c r="B90" s="254">
        <v>88</v>
      </c>
      <c r="C90" s="42" t="s">
        <v>542</v>
      </c>
      <c r="D90" s="47" t="s">
        <v>538</v>
      </c>
      <c r="E90" s="47" t="s">
        <v>451</v>
      </c>
      <c r="F90" s="47" t="s">
        <v>423</v>
      </c>
      <c r="G90" s="171" t="s">
        <v>540</v>
      </c>
      <c r="H90" s="50" t="s">
        <v>225</v>
      </c>
      <c r="I90" s="133"/>
    </row>
    <row r="91" spans="2:9" ht="12.75" customHeight="1" x14ac:dyDescent="0.2">
      <c r="B91" s="254">
        <v>89</v>
      </c>
      <c r="C91" s="42" t="s">
        <v>525</v>
      </c>
      <c r="D91" s="47" t="s">
        <v>523</v>
      </c>
      <c r="E91" s="47" t="s">
        <v>530</v>
      </c>
      <c r="F91" s="47" t="s">
        <v>43</v>
      </c>
      <c r="G91" s="171">
        <v>40766</v>
      </c>
      <c r="H91" s="50" t="s">
        <v>225</v>
      </c>
      <c r="I91" s="133"/>
    </row>
    <row r="92" spans="2:9" ht="12.75" customHeight="1" x14ac:dyDescent="0.2">
      <c r="B92" s="254">
        <v>90</v>
      </c>
      <c r="C92" s="42" t="s">
        <v>524</v>
      </c>
      <c r="D92" s="47" t="s">
        <v>523</v>
      </c>
      <c r="E92" s="47" t="s">
        <v>530</v>
      </c>
      <c r="F92" s="47" t="s">
        <v>43</v>
      </c>
      <c r="G92" s="171">
        <v>40649</v>
      </c>
      <c r="H92" s="50" t="s">
        <v>225</v>
      </c>
      <c r="I92" s="133"/>
    </row>
    <row r="93" spans="2:9" ht="12.75" customHeight="1" x14ac:dyDescent="0.2">
      <c r="B93" s="254">
        <v>91</v>
      </c>
      <c r="C93" s="42" t="s">
        <v>528</v>
      </c>
      <c r="D93" s="47" t="s">
        <v>523</v>
      </c>
      <c r="E93" s="47" t="s">
        <v>530</v>
      </c>
      <c r="F93" s="47" t="s">
        <v>43</v>
      </c>
      <c r="G93" s="171">
        <v>40203</v>
      </c>
      <c r="H93" s="50" t="s">
        <v>225</v>
      </c>
      <c r="I93" s="133"/>
    </row>
    <row r="94" spans="2:9" ht="12.75" customHeight="1" x14ac:dyDescent="0.2">
      <c r="B94" s="254">
        <v>92</v>
      </c>
      <c r="C94" s="42" t="s">
        <v>744</v>
      </c>
      <c r="D94" s="47" t="s">
        <v>523</v>
      </c>
      <c r="E94" s="47" t="s">
        <v>221</v>
      </c>
      <c r="F94" s="47" t="s">
        <v>43</v>
      </c>
      <c r="G94" s="171">
        <v>40557</v>
      </c>
      <c r="H94" s="50" t="s">
        <v>225</v>
      </c>
      <c r="I94" s="133"/>
    </row>
    <row r="95" spans="2:9" ht="12.75" customHeight="1" x14ac:dyDescent="0.2">
      <c r="B95" s="254">
        <v>93</v>
      </c>
      <c r="C95" s="42" t="s">
        <v>608</v>
      </c>
      <c r="D95" s="47" t="s">
        <v>523</v>
      </c>
      <c r="E95" s="47" t="s">
        <v>222</v>
      </c>
      <c r="F95" s="47" t="s">
        <v>43</v>
      </c>
      <c r="G95" s="171">
        <v>40249</v>
      </c>
      <c r="H95" s="50" t="s">
        <v>225</v>
      </c>
      <c r="I95" s="133"/>
    </row>
    <row r="96" spans="2:9" ht="12.75" customHeight="1" x14ac:dyDescent="0.2">
      <c r="B96" s="254">
        <v>94</v>
      </c>
      <c r="C96" s="42" t="s">
        <v>607</v>
      </c>
      <c r="D96" s="47" t="s">
        <v>523</v>
      </c>
      <c r="E96" s="47" t="s">
        <v>222</v>
      </c>
      <c r="F96" s="47" t="s">
        <v>43</v>
      </c>
      <c r="G96" s="171">
        <v>40581</v>
      </c>
      <c r="H96" s="50" t="s">
        <v>225</v>
      </c>
      <c r="I96" s="133"/>
    </row>
    <row r="97" spans="2:9" ht="12.75" customHeight="1" x14ac:dyDescent="0.2">
      <c r="B97" s="254">
        <v>95</v>
      </c>
      <c r="C97" s="42" t="s">
        <v>746</v>
      </c>
      <c r="D97" s="47" t="s">
        <v>682</v>
      </c>
      <c r="E97" s="47" t="s">
        <v>683</v>
      </c>
      <c r="F97" s="47" t="s">
        <v>684</v>
      </c>
      <c r="G97" s="171">
        <v>40220</v>
      </c>
      <c r="H97" s="50" t="s">
        <v>225</v>
      </c>
      <c r="I97" s="133"/>
    </row>
    <row r="98" spans="2:9" ht="12.75" customHeight="1" x14ac:dyDescent="0.2">
      <c r="B98" s="254">
        <v>96</v>
      </c>
      <c r="C98" s="42" t="s">
        <v>747</v>
      </c>
      <c r="D98" s="47" t="s">
        <v>682</v>
      </c>
      <c r="E98" s="47" t="s">
        <v>683</v>
      </c>
      <c r="F98" s="47" t="s">
        <v>684</v>
      </c>
      <c r="G98" s="171">
        <v>40369</v>
      </c>
      <c r="H98" s="50" t="s">
        <v>225</v>
      </c>
      <c r="I98" s="133"/>
    </row>
    <row r="99" spans="2:9" ht="12.75" customHeight="1" x14ac:dyDescent="0.2">
      <c r="B99" s="254">
        <v>97</v>
      </c>
      <c r="C99" s="42" t="s">
        <v>748</v>
      </c>
      <c r="D99" s="47" t="s">
        <v>682</v>
      </c>
      <c r="E99" s="47" t="s">
        <v>749</v>
      </c>
      <c r="F99" s="47" t="s">
        <v>684</v>
      </c>
      <c r="G99" s="171">
        <v>40606</v>
      </c>
      <c r="H99" s="50" t="s">
        <v>225</v>
      </c>
      <c r="I99" s="133"/>
    </row>
    <row r="100" spans="2:9" ht="12.75" customHeight="1" x14ac:dyDescent="0.2">
      <c r="B100" s="254">
        <v>98</v>
      </c>
      <c r="C100" s="42" t="s">
        <v>750</v>
      </c>
      <c r="D100" s="47" t="s">
        <v>682</v>
      </c>
      <c r="E100" s="47" t="s">
        <v>749</v>
      </c>
      <c r="F100" s="47" t="s">
        <v>684</v>
      </c>
      <c r="G100" s="171">
        <v>40799</v>
      </c>
      <c r="H100" s="50" t="s">
        <v>225</v>
      </c>
    </row>
    <row r="101" spans="2:9" ht="12.75" customHeight="1" x14ac:dyDescent="0.2">
      <c r="B101" s="254">
        <v>99</v>
      </c>
      <c r="C101" s="42" t="s">
        <v>751</v>
      </c>
      <c r="D101" s="47" t="s">
        <v>682</v>
      </c>
      <c r="E101" s="47" t="s">
        <v>749</v>
      </c>
      <c r="F101" s="47" t="s">
        <v>684</v>
      </c>
      <c r="G101" s="171">
        <v>40662</v>
      </c>
      <c r="H101" s="50" t="s">
        <v>225</v>
      </c>
    </row>
    <row r="102" spans="2:9" ht="12.75" customHeight="1" x14ac:dyDescent="0.2">
      <c r="B102" s="254">
        <v>100</v>
      </c>
      <c r="C102" s="42" t="s">
        <v>752</v>
      </c>
      <c r="D102" s="47" t="s">
        <v>682</v>
      </c>
      <c r="E102" s="47" t="s">
        <v>749</v>
      </c>
      <c r="F102" s="47" t="s">
        <v>684</v>
      </c>
      <c r="G102" s="171">
        <v>40700</v>
      </c>
      <c r="H102" s="50" t="s">
        <v>225</v>
      </c>
    </row>
    <row r="103" spans="2:9" ht="12.75" customHeight="1" x14ac:dyDescent="0.2">
      <c r="B103" s="254">
        <v>101</v>
      </c>
      <c r="C103" s="249" t="s">
        <v>773</v>
      </c>
      <c r="D103" s="255" t="s">
        <v>112</v>
      </c>
      <c r="E103" s="255" t="s">
        <v>774</v>
      </c>
      <c r="F103" s="255" t="s">
        <v>40</v>
      </c>
      <c r="G103" s="256">
        <v>40185</v>
      </c>
      <c r="H103" s="50"/>
    </row>
    <row r="104" spans="2:9" ht="12.75" customHeight="1" x14ac:dyDescent="0.2">
      <c r="B104" s="254">
        <v>102</v>
      </c>
      <c r="C104" s="42" t="s">
        <v>514</v>
      </c>
      <c r="D104" s="47" t="s">
        <v>515</v>
      </c>
      <c r="E104" s="47" t="s">
        <v>529</v>
      </c>
      <c r="F104" s="47" t="s">
        <v>516</v>
      </c>
      <c r="G104" s="171">
        <v>40714</v>
      </c>
      <c r="H104" s="50" t="s">
        <v>225</v>
      </c>
    </row>
    <row r="105" spans="2:9" ht="12.75" customHeight="1" x14ac:dyDescent="0.2">
      <c r="B105" s="254">
        <v>103</v>
      </c>
      <c r="C105" s="42" t="s">
        <v>585</v>
      </c>
      <c r="D105" s="47" t="s">
        <v>584</v>
      </c>
      <c r="E105" s="47" t="s">
        <v>275</v>
      </c>
      <c r="F105" s="47" t="s">
        <v>47</v>
      </c>
      <c r="G105" s="171">
        <v>40312</v>
      </c>
      <c r="H105" s="50" t="s">
        <v>225</v>
      </c>
    </row>
    <row r="106" spans="2:9" ht="12.75" customHeight="1" x14ac:dyDescent="0.2">
      <c r="B106" s="254">
        <v>104</v>
      </c>
      <c r="C106" s="42" t="s">
        <v>586</v>
      </c>
      <c r="D106" s="47" t="s">
        <v>584</v>
      </c>
      <c r="E106" s="47" t="s">
        <v>275</v>
      </c>
      <c r="F106" s="47" t="s">
        <v>47</v>
      </c>
      <c r="G106" s="171">
        <v>40351</v>
      </c>
      <c r="H106" s="50" t="s">
        <v>225</v>
      </c>
    </row>
    <row r="107" spans="2:9" ht="12.75" customHeight="1" x14ac:dyDescent="0.2">
      <c r="B107" s="254">
        <v>105</v>
      </c>
      <c r="C107" s="42" t="s">
        <v>754</v>
      </c>
      <c r="D107" s="47" t="s">
        <v>693</v>
      </c>
      <c r="E107" s="47" t="s">
        <v>694</v>
      </c>
      <c r="F107" s="47" t="s">
        <v>695</v>
      </c>
      <c r="G107" s="171">
        <v>40728</v>
      </c>
      <c r="H107" s="50" t="s">
        <v>225</v>
      </c>
    </row>
    <row r="108" spans="2:9" ht="12.75" customHeight="1" x14ac:dyDescent="0.2">
      <c r="B108" s="254">
        <v>106</v>
      </c>
      <c r="C108" s="42" t="s">
        <v>755</v>
      </c>
      <c r="D108" s="47" t="s">
        <v>693</v>
      </c>
      <c r="E108" s="47" t="s">
        <v>694</v>
      </c>
      <c r="F108" s="47" t="s">
        <v>695</v>
      </c>
      <c r="G108" s="171">
        <v>40377</v>
      </c>
      <c r="H108" s="50" t="s">
        <v>225</v>
      </c>
    </row>
    <row r="109" spans="2:9" ht="12.75" customHeight="1" x14ac:dyDescent="0.2">
      <c r="B109" s="254">
        <v>107</v>
      </c>
      <c r="C109" s="42" t="s">
        <v>756</v>
      </c>
      <c r="D109" s="47" t="s">
        <v>701</v>
      </c>
      <c r="E109" s="47" t="s">
        <v>702</v>
      </c>
      <c r="F109" s="47" t="s">
        <v>703</v>
      </c>
      <c r="G109" s="171">
        <v>40695</v>
      </c>
      <c r="H109" s="50" t="s">
        <v>225</v>
      </c>
    </row>
    <row r="110" spans="2:9" ht="12.75" customHeight="1" x14ac:dyDescent="0.2">
      <c r="B110" s="254">
        <v>108</v>
      </c>
      <c r="C110" s="42" t="s">
        <v>758</v>
      </c>
      <c r="D110" s="47" t="s">
        <v>51</v>
      </c>
      <c r="E110" s="47" t="s">
        <v>757</v>
      </c>
      <c r="F110" s="47" t="s">
        <v>51</v>
      </c>
      <c r="G110" s="171">
        <v>40336</v>
      </c>
      <c r="H110" s="50" t="s">
        <v>225</v>
      </c>
    </row>
    <row r="111" spans="2:9" ht="12.75" customHeight="1" x14ac:dyDescent="0.2">
      <c r="B111" s="254">
        <v>109</v>
      </c>
      <c r="C111" s="42" t="s">
        <v>759</v>
      </c>
      <c r="D111" s="47" t="s">
        <v>51</v>
      </c>
      <c r="E111" s="47" t="s">
        <v>757</v>
      </c>
      <c r="F111" s="47" t="s">
        <v>51</v>
      </c>
      <c r="G111" s="171">
        <v>40288</v>
      </c>
      <c r="H111" s="50" t="s">
        <v>225</v>
      </c>
    </row>
    <row r="112" spans="2:9" ht="12.75" customHeight="1" x14ac:dyDescent="0.2">
      <c r="B112" s="254">
        <v>110</v>
      </c>
      <c r="C112" s="42" t="s">
        <v>760</v>
      </c>
      <c r="D112" s="47" t="s">
        <v>51</v>
      </c>
      <c r="E112" s="47" t="s">
        <v>757</v>
      </c>
      <c r="F112" s="47" t="s">
        <v>51</v>
      </c>
      <c r="G112" s="171">
        <v>40361</v>
      </c>
      <c r="H112" s="50" t="s">
        <v>225</v>
      </c>
    </row>
    <row r="113" spans="2:8" ht="12.75" customHeight="1" thickBot="1" x14ac:dyDescent="0.25">
      <c r="C113" s="249"/>
      <c r="D113" s="255"/>
      <c r="E113" s="255"/>
      <c r="F113" s="255"/>
      <c r="G113" s="256"/>
      <c r="H113" s="257"/>
    </row>
    <row r="114" spans="2:8" ht="12.75" customHeight="1" thickBot="1" x14ac:dyDescent="0.3">
      <c r="B114" s="280" t="s">
        <v>761</v>
      </c>
      <c r="C114" s="281"/>
      <c r="D114" s="281"/>
      <c r="E114" s="281"/>
      <c r="F114" s="281"/>
      <c r="G114" s="281"/>
      <c r="H114" s="282"/>
    </row>
    <row r="115" spans="2:8" ht="12.75" customHeight="1" x14ac:dyDescent="0.2">
      <c r="B115" s="252" t="s">
        <v>6</v>
      </c>
      <c r="C115" s="249" t="s">
        <v>228</v>
      </c>
      <c r="D115" s="258"/>
      <c r="E115" s="255" t="s">
        <v>227</v>
      </c>
      <c r="F115" s="255" t="s">
        <v>40</v>
      </c>
      <c r="G115" s="259" t="s">
        <v>611</v>
      </c>
      <c r="H115" s="257"/>
    </row>
    <row r="116" spans="2:8" ht="12.75" customHeight="1" x14ac:dyDescent="0.2">
      <c r="B116" s="252" t="s">
        <v>8</v>
      </c>
      <c r="C116" s="249" t="s">
        <v>295</v>
      </c>
      <c r="D116" s="258"/>
      <c r="E116" s="255" t="s">
        <v>212</v>
      </c>
      <c r="F116" s="255" t="s">
        <v>39</v>
      </c>
      <c r="G116" s="259" t="s">
        <v>611</v>
      </c>
      <c r="H116" s="257"/>
    </row>
    <row r="117" spans="2:8" ht="12.75" customHeight="1" x14ac:dyDescent="0.2">
      <c r="B117" s="252" t="s">
        <v>9</v>
      </c>
      <c r="C117" s="249" t="s">
        <v>298</v>
      </c>
      <c r="D117" s="258"/>
      <c r="E117" s="255" t="s">
        <v>299</v>
      </c>
      <c r="F117" s="255" t="s">
        <v>34</v>
      </c>
      <c r="G117" s="259" t="s">
        <v>611</v>
      </c>
      <c r="H117" s="257"/>
    </row>
    <row r="118" spans="2:8" ht="12.75" customHeight="1" x14ac:dyDescent="0.2">
      <c r="B118" s="252" t="s">
        <v>10</v>
      </c>
      <c r="C118" s="249" t="s">
        <v>301</v>
      </c>
      <c r="D118" s="258"/>
      <c r="E118" s="255" t="s">
        <v>463</v>
      </c>
      <c r="F118" s="255" t="s">
        <v>15</v>
      </c>
      <c r="G118" s="259" t="s">
        <v>611</v>
      </c>
      <c r="H118" s="257"/>
    </row>
    <row r="119" spans="2:8" ht="12.75" customHeight="1" x14ac:dyDescent="0.2">
      <c r="B119" s="252" t="s">
        <v>11</v>
      </c>
      <c r="C119" s="249" t="s">
        <v>464</v>
      </c>
      <c r="D119" s="258"/>
      <c r="E119" s="255" t="s">
        <v>465</v>
      </c>
      <c r="F119" s="255" t="s">
        <v>39</v>
      </c>
      <c r="G119" s="259" t="s">
        <v>611</v>
      </c>
      <c r="H119" s="257"/>
    </row>
    <row r="120" spans="2:8" ht="12.75" customHeight="1" x14ac:dyDescent="0.2">
      <c r="B120" s="252" t="s">
        <v>13</v>
      </c>
      <c r="C120" s="249" t="s">
        <v>466</v>
      </c>
      <c r="D120" s="258"/>
      <c r="E120" s="255" t="s">
        <v>226</v>
      </c>
      <c r="F120" s="255" t="s">
        <v>50</v>
      </c>
      <c r="G120" s="259" t="s">
        <v>611</v>
      </c>
      <c r="H120" s="257"/>
    </row>
    <row r="121" spans="2:8" ht="12.75" customHeight="1" x14ac:dyDescent="0.2">
      <c r="B121" s="252" t="s">
        <v>14</v>
      </c>
      <c r="C121" s="249" t="s">
        <v>306</v>
      </c>
      <c r="D121" s="258"/>
      <c r="E121" s="255" t="s">
        <v>212</v>
      </c>
      <c r="F121" s="255" t="s">
        <v>39</v>
      </c>
      <c r="G121" s="259" t="s">
        <v>611</v>
      </c>
      <c r="H121" s="257"/>
    </row>
    <row r="122" spans="2:8" ht="12.75" customHeight="1" x14ac:dyDescent="0.2">
      <c r="B122" s="252" t="s">
        <v>16</v>
      </c>
      <c r="C122" s="249" t="s">
        <v>467</v>
      </c>
      <c r="D122" s="258"/>
      <c r="E122" s="255" t="s">
        <v>291</v>
      </c>
      <c r="F122" s="255" t="s">
        <v>40</v>
      </c>
      <c r="G122" s="259" t="s">
        <v>611</v>
      </c>
      <c r="H122" s="257"/>
    </row>
    <row r="123" spans="2:8" ht="12.75" customHeight="1" x14ac:dyDescent="0.2">
      <c r="B123" s="252" t="s">
        <v>17</v>
      </c>
      <c r="C123" s="249" t="s">
        <v>309</v>
      </c>
      <c r="D123" s="258"/>
      <c r="E123" s="255" t="s">
        <v>297</v>
      </c>
      <c r="F123" s="255" t="s">
        <v>30</v>
      </c>
      <c r="G123" s="259" t="s">
        <v>611</v>
      </c>
      <c r="H123" s="257"/>
    </row>
    <row r="124" spans="2:8" ht="12.75" customHeight="1" x14ac:dyDescent="0.2">
      <c r="B124" s="252" t="s">
        <v>19</v>
      </c>
      <c r="C124" s="249" t="s">
        <v>233</v>
      </c>
      <c r="D124" s="258"/>
      <c r="E124" s="255" t="s">
        <v>297</v>
      </c>
      <c r="F124" s="255" t="s">
        <v>30</v>
      </c>
      <c r="G124" s="259" t="s">
        <v>611</v>
      </c>
      <c r="H124" s="257"/>
    </row>
    <row r="125" spans="2:8" ht="12.75" customHeight="1" x14ac:dyDescent="0.2">
      <c r="B125" s="252" t="s">
        <v>20</v>
      </c>
      <c r="C125" s="249" t="s">
        <v>468</v>
      </c>
      <c r="D125" s="258"/>
      <c r="E125" s="255" t="s">
        <v>217</v>
      </c>
      <c r="F125" s="255" t="s">
        <v>38</v>
      </c>
      <c r="G125" s="259" t="s">
        <v>611</v>
      </c>
      <c r="H125" s="257"/>
    </row>
    <row r="126" spans="2:8" ht="12.75" customHeight="1" x14ac:dyDescent="0.2">
      <c r="B126" s="252" t="s">
        <v>21</v>
      </c>
      <c r="C126" s="249" t="s">
        <v>469</v>
      </c>
      <c r="D126" s="258"/>
      <c r="E126" s="255" t="s">
        <v>470</v>
      </c>
      <c r="F126" s="255" t="s">
        <v>214</v>
      </c>
      <c r="G126" s="259" t="s">
        <v>611</v>
      </c>
      <c r="H126" s="257"/>
    </row>
    <row r="127" spans="2:8" ht="12.75" customHeight="1" x14ac:dyDescent="0.2">
      <c r="B127" s="252" t="s">
        <v>22</v>
      </c>
      <c r="C127" s="249" t="s">
        <v>471</v>
      </c>
      <c r="D127" s="258"/>
      <c r="E127" s="255" t="s">
        <v>44</v>
      </c>
      <c r="F127" s="255" t="s">
        <v>12</v>
      </c>
      <c r="G127" s="259" t="s">
        <v>611</v>
      </c>
      <c r="H127" s="257"/>
    </row>
    <row r="128" spans="2:8" ht="12.75" customHeight="1" x14ac:dyDescent="0.2">
      <c r="B128" s="252" t="s">
        <v>23</v>
      </c>
      <c r="C128" s="249" t="s">
        <v>313</v>
      </c>
      <c r="D128" s="258"/>
      <c r="E128" s="255" t="s">
        <v>314</v>
      </c>
      <c r="F128" s="255" t="s">
        <v>315</v>
      </c>
      <c r="G128" s="259" t="s">
        <v>611</v>
      </c>
      <c r="H128" s="257"/>
    </row>
    <row r="129" spans="2:8" ht="12.75" customHeight="1" x14ac:dyDescent="0.2">
      <c r="B129" s="252" t="s">
        <v>24</v>
      </c>
      <c r="C129" s="249" t="s">
        <v>472</v>
      </c>
      <c r="D129" s="258"/>
      <c r="E129" s="255" t="s">
        <v>317</v>
      </c>
      <c r="F129" s="255" t="s">
        <v>48</v>
      </c>
      <c r="G129" s="259" t="s">
        <v>611</v>
      </c>
      <c r="H129" s="257"/>
    </row>
    <row r="130" spans="2:8" ht="12.75" customHeight="1" x14ac:dyDescent="0.2">
      <c r="B130" s="252" t="s">
        <v>25</v>
      </c>
      <c r="C130" s="249" t="s">
        <v>473</v>
      </c>
      <c r="D130" s="258"/>
      <c r="E130" s="255" t="s">
        <v>319</v>
      </c>
      <c r="F130" s="255" t="s">
        <v>36</v>
      </c>
      <c r="G130" s="259" t="s">
        <v>611</v>
      </c>
      <c r="H130" s="257"/>
    </row>
    <row r="131" spans="2:8" ht="12.75" customHeight="1" x14ac:dyDescent="0.2">
      <c r="C131" s="249"/>
      <c r="D131" s="255"/>
      <c r="E131" s="255"/>
      <c r="F131" s="255"/>
      <c r="G131" s="256"/>
      <c r="H131" s="257"/>
    </row>
    <row r="132" spans="2:8" ht="12.75" customHeight="1" x14ac:dyDescent="0.2">
      <c r="B132" s="240" t="s">
        <v>6</v>
      </c>
      <c r="C132" s="241" t="s">
        <v>260</v>
      </c>
      <c r="D132" s="258"/>
      <c r="E132" s="242" t="s">
        <v>424</v>
      </c>
      <c r="F132" s="242" t="s">
        <v>12</v>
      </c>
      <c r="G132" s="259" t="s">
        <v>612</v>
      </c>
      <c r="H132" s="257"/>
    </row>
    <row r="133" spans="2:8" ht="12.75" customHeight="1" x14ac:dyDescent="0.2">
      <c r="B133" s="240" t="s">
        <v>8</v>
      </c>
      <c r="C133" s="241" t="s">
        <v>263</v>
      </c>
      <c r="D133" s="258"/>
      <c r="E133" s="242" t="s">
        <v>209</v>
      </c>
      <c r="F133" s="242" t="s">
        <v>425</v>
      </c>
      <c r="G133" s="259" t="s">
        <v>612</v>
      </c>
      <c r="H133" s="257"/>
    </row>
    <row r="134" spans="2:8" ht="12.75" customHeight="1" x14ac:dyDescent="0.2">
      <c r="B134" s="240" t="s">
        <v>9</v>
      </c>
      <c r="C134" s="241" t="s">
        <v>267</v>
      </c>
      <c r="D134" s="258"/>
      <c r="E134" s="242" t="s">
        <v>44</v>
      </c>
      <c r="F134" s="242" t="s">
        <v>12</v>
      </c>
      <c r="G134" s="259" t="s">
        <v>612</v>
      </c>
      <c r="H134" s="257"/>
    </row>
    <row r="135" spans="2:8" ht="12.75" customHeight="1" x14ac:dyDescent="0.2">
      <c r="B135" s="240" t="s">
        <v>10</v>
      </c>
      <c r="C135" s="241" t="s">
        <v>273</v>
      </c>
      <c r="D135" s="258"/>
      <c r="E135" s="242" t="s">
        <v>67</v>
      </c>
      <c r="F135" s="242" t="s">
        <v>7</v>
      </c>
      <c r="G135" s="259" t="s">
        <v>612</v>
      </c>
      <c r="H135" s="257"/>
    </row>
    <row r="136" spans="2:8" ht="12.75" customHeight="1" x14ac:dyDescent="0.2">
      <c r="B136" s="240" t="s">
        <v>11</v>
      </c>
      <c r="C136" s="241" t="s">
        <v>262</v>
      </c>
      <c r="D136" s="258"/>
      <c r="E136" s="242" t="s">
        <v>82</v>
      </c>
      <c r="F136" s="242" t="s">
        <v>15</v>
      </c>
      <c r="G136" s="259" t="s">
        <v>612</v>
      </c>
      <c r="H136" s="257"/>
    </row>
    <row r="137" spans="2:8" ht="12.75" customHeight="1" x14ac:dyDescent="0.2">
      <c r="B137" s="240" t="s">
        <v>13</v>
      </c>
      <c r="C137" s="241" t="s">
        <v>228</v>
      </c>
      <c r="D137" s="258"/>
      <c r="E137" s="242" t="s">
        <v>227</v>
      </c>
      <c r="F137" s="242" t="s">
        <v>40</v>
      </c>
      <c r="G137" s="259" t="s">
        <v>612</v>
      </c>
      <c r="H137" s="257"/>
    </row>
    <row r="138" spans="2:8" ht="12.75" customHeight="1" x14ac:dyDescent="0.2">
      <c r="B138" s="240" t="s">
        <v>14</v>
      </c>
      <c r="C138" s="241" t="s">
        <v>426</v>
      </c>
      <c r="D138" s="258"/>
      <c r="E138" s="242" t="s">
        <v>73</v>
      </c>
      <c r="F138" s="242" t="s">
        <v>35</v>
      </c>
      <c r="G138" s="259" t="s">
        <v>612</v>
      </c>
      <c r="H138" s="257"/>
    </row>
    <row r="139" spans="2:8" ht="12.75" customHeight="1" x14ac:dyDescent="0.2">
      <c r="B139" s="240" t="s">
        <v>16</v>
      </c>
      <c r="C139" s="241" t="s">
        <v>274</v>
      </c>
      <c r="D139" s="258"/>
      <c r="E139" s="242" t="s">
        <v>297</v>
      </c>
      <c r="F139" s="242" t="s">
        <v>30</v>
      </c>
      <c r="G139" s="259" t="s">
        <v>612</v>
      </c>
      <c r="H139" s="257"/>
    </row>
    <row r="140" spans="2:8" ht="12.75" customHeight="1" x14ac:dyDescent="0.2">
      <c r="B140" s="240" t="s">
        <v>17</v>
      </c>
      <c r="C140" s="241" t="s">
        <v>427</v>
      </c>
      <c r="D140" s="258"/>
      <c r="E140" s="242" t="s">
        <v>82</v>
      </c>
      <c r="F140" s="242" t="s">
        <v>15</v>
      </c>
      <c r="G140" s="259" t="s">
        <v>612</v>
      </c>
      <c r="H140" s="257"/>
    </row>
    <row r="141" spans="2:8" ht="12.75" customHeight="1" x14ac:dyDescent="0.2">
      <c r="B141" s="240" t="s">
        <v>19</v>
      </c>
      <c r="C141" s="241" t="s">
        <v>233</v>
      </c>
      <c r="D141" s="258"/>
      <c r="E141" s="242" t="s">
        <v>297</v>
      </c>
      <c r="F141" s="242" t="s">
        <v>30</v>
      </c>
      <c r="G141" s="259" t="s">
        <v>612</v>
      </c>
      <c r="H141" s="257"/>
    </row>
    <row r="142" spans="2:8" ht="12.75" customHeight="1" x14ac:dyDescent="0.2">
      <c r="B142" s="240" t="s">
        <v>20</v>
      </c>
      <c r="C142" s="241" t="s">
        <v>265</v>
      </c>
      <c r="D142" s="258"/>
      <c r="E142" s="242" t="s">
        <v>73</v>
      </c>
      <c r="F142" s="242" t="s">
        <v>35</v>
      </c>
      <c r="G142" s="259" t="s">
        <v>612</v>
      </c>
      <c r="H142" s="257"/>
    </row>
    <row r="143" spans="2:8" ht="12.75" customHeight="1" x14ac:dyDescent="0.2">
      <c r="B143" s="240" t="s">
        <v>21</v>
      </c>
      <c r="C143" s="241" t="s">
        <v>428</v>
      </c>
      <c r="D143" s="258"/>
      <c r="E143" s="242" t="s">
        <v>275</v>
      </c>
      <c r="F143" s="242" t="s">
        <v>47</v>
      </c>
      <c r="G143" s="259" t="s">
        <v>612</v>
      </c>
      <c r="H143" s="257"/>
    </row>
    <row r="144" spans="2:8" ht="12.75" customHeight="1" x14ac:dyDescent="0.2">
      <c r="B144" s="240" t="s">
        <v>22</v>
      </c>
      <c r="C144" s="241" t="s">
        <v>429</v>
      </c>
      <c r="D144" s="258"/>
      <c r="E144" s="242" t="s">
        <v>287</v>
      </c>
      <c r="F144" s="242" t="s">
        <v>31</v>
      </c>
      <c r="G144" s="259" t="s">
        <v>612</v>
      </c>
      <c r="H144" s="257"/>
    </row>
    <row r="145" spans="2:8" ht="12.75" customHeight="1" x14ac:dyDescent="0.2">
      <c r="B145" s="240" t="s">
        <v>23</v>
      </c>
      <c r="C145" s="241" t="s">
        <v>280</v>
      </c>
      <c r="D145" s="258"/>
      <c r="E145" s="242" t="s">
        <v>73</v>
      </c>
      <c r="F145" s="242" t="s">
        <v>35</v>
      </c>
      <c r="G145" s="259" t="s">
        <v>612</v>
      </c>
      <c r="H145" s="257"/>
    </row>
    <row r="146" spans="2:8" ht="12.75" customHeight="1" x14ac:dyDescent="0.2">
      <c r="B146" s="240" t="s">
        <v>24</v>
      </c>
      <c r="C146" s="241" t="s">
        <v>283</v>
      </c>
      <c r="D146" s="258"/>
      <c r="E146" s="242" t="s">
        <v>275</v>
      </c>
      <c r="F146" s="242" t="s">
        <v>47</v>
      </c>
      <c r="G146" s="259" t="s">
        <v>612</v>
      </c>
      <c r="H146" s="257"/>
    </row>
    <row r="147" spans="2:8" ht="12.75" customHeight="1" x14ac:dyDescent="0.2">
      <c r="B147" s="240" t="s">
        <v>25</v>
      </c>
      <c r="C147" s="241" t="s">
        <v>284</v>
      </c>
      <c r="D147" s="258"/>
      <c r="E147" s="242" t="s">
        <v>275</v>
      </c>
      <c r="F147" s="242" t="s">
        <v>47</v>
      </c>
      <c r="G147" s="259" t="s">
        <v>612</v>
      </c>
      <c r="H147" s="257"/>
    </row>
    <row r="148" spans="2:8" ht="12.75" customHeight="1" x14ac:dyDescent="0.2">
      <c r="B148" s="240" t="s">
        <v>26</v>
      </c>
      <c r="C148" s="241" t="s">
        <v>306</v>
      </c>
      <c r="D148" s="258"/>
      <c r="E148" s="242" t="s">
        <v>430</v>
      </c>
      <c r="F148" s="242" t="s">
        <v>39</v>
      </c>
      <c r="G148" s="259" t="s">
        <v>612</v>
      </c>
      <c r="H148" s="257"/>
    </row>
    <row r="149" spans="2:8" ht="12.75" customHeight="1" x14ac:dyDescent="0.2">
      <c r="B149" s="240" t="s">
        <v>26</v>
      </c>
      <c r="C149" s="241" t="s">
        <v>301</v>
      </c>
      <c r="D149" s="258"/>
      <c r="E149" s="242" t="s">
        <v>433</v>
      </c>
      <c r="F149" s="242" t="s">
        <v>15</v>
      </c>
      <c r="G149" s="259" t="s">
        <v>612</v>
      </c>
      <c r="H149" s="257"/>
    </row>
    <row r="150" spans="2:8" ht="12.75" customHeight="1" x14ac:dyDescent="0.2">
      <c r="B150" s="240" t="s">
        <v>26</v>
      </c>
      <c r="C150" s="241" t="s">
        <v>309</v>
      </c>
      <c r="D150" s="258"/>
      <c r="E150" s="242" t="s">
        <v>297</v>
      </c>
      <c r="F150" s="242" t="s">
        <v>30</v>
      </c>
      <c r="G150" s="259" t="s">
        <v>612</v>
      </c>
      <c r="H150" s="257"/>
    </row>
    <row r="151" spans="2:8" ht="12.75" customHeight="1" x14ac:dyDescent="0.2">
      <c r="B151" s="240" t="s">
        <v>26</v>
      </c>
      <c r="C151" s="241" t="s">
        <v>295</v>
      </c>
      <c r="D151" s="258"/>
      <c r="E151" s="242" t="s">
        <v>430</v>
      </c>
      <c r="F151" s="242" t="s">
        <v>39</v>
      </c>
      <c r="G151" s="259" t="s">
        <v>612</v>
      </c>
      <c r="H151" s="257"/>
    </row>
    <row r="152" spans="2:8" ht="12.75" customHeight="1" x14ac:dyDescent="0.2">
      <c r="B152" s="240" t="s">
        <v>26</v>
      </c>
      <c r="C152" s="241" t="s">
        <v>434</v>
      </c>
      <c r="D152" s="258"/>
      <c r="E152" s="242" t="s">
        <v>67</v>
      </c>
      <c r="F152" s="242" t="s">
        <v>7</v>
      </c>
      <c r="G152" s="259" t="s">
        <v>612</v>
      </c>
      <c r="H152" s="257"/>
    </row>
    <row r="153" spans="2:8" ht="12.75" customHeight="1" x14ac:dyDescent="0.2">
      <c r="B153" s="240" t="s">
        <v>26</v>
      </c>
      <c r="C153" s="241" t="s">
        <v>281</v>
      </c>
      <c r="D153" s="258"/>
      <c r="E153" s="242" t="s">
        <v>432</v>
      </c>
      <c r="F153" s="242" t="s">
        <v>15</v>
      </c>
      <c r="G153" s="259" t="s">
        <v>612</v>
      </c>
      <c r="H153" s="257"/>
    </row>
    <row r="154" spans="2:8" ht="12.75" customHeight="1" x14ac:dyDescent="0.2">
      <c r="B154" s="240" t="s">
        <v>26</v>
      </c>
      <c r="C154" s="241" t="s">
        <v>435</v>
      </c>
      <c r="D154" s="258"/>
      <c r="E154" s="242" t="s">
        <v>246</v>
      </c>
      <c r="F154" s="242" t="s">
        <v>28</v>
      </c>
      <c r="G154" s="259" t="s">
        <v>612</v>
      </c>
      <c r="H154" s="257"/>
    </row>
    <row r="155" spans="2:8" ht="12.75" customHeight="1" x14ac:dyDescent="0.2">
      <c r="B155" s="240" t="s">
        <v>26</v>
      </c>
      <c r="C155" s="241" t="s">
        <v>436</v>
      </c>
      <c r="D155" s="258"/>
      <c r="E155" s="242" t="s">
        <v>210</v>
      </c>
      <c r="F155" s="242" t="s">
        <v>15</v>
      </c>
      <c r="G155" s="259" t="s">
        <v>612</v>
      </c>
      <c r="H155" s="257"/>
    </row>
    <row r="156" spans="2:8" ht="12.75" customHeight="1" x14ac:dyDescent="0.2">
      <c r="B156" s="240" t="s">
        <v>27</v>
      </c>
      <c r="C156" s="241" t="s">
        <v>437</v>
      </c>
      <c r="D156" s="258"/>
      <c r="E156" s="242" t="s">
        <v>226</v>
      </c>
      <c r="F156" s="242" t="s">
        <v>50</v>
      </c>
      <c r="G156" s="259" t="s">
        <v>612</v>
      </c>
      <c r="H156" s="257"/>
    </row>
    <row r="157" spans="2:8" ht="12.75" customHeight="1" x14ac:dyDescent="0.2">
      <c r="B157" s="240" t="s">
        <v>27</v>
      </c>
      <c r="C157" s="241" t="s">
        <v>332</v>
      </c>
      <c r="D157" s="258"/>
      <c r="E157" s="242" t="s">
        <v>317</v>
      </c>
      <c r="F157" s="242" t="s">
        <v>48</v>
      </c>
      <c r="G157" s="259" t="s">
        <v>612</v>
      </c>
      <c r="H157" s="257"/>
    </row>
    <row r="158" spans="2:8" ht="12.75" customHeight="1" x14ac:dyDescent="0.2">
      <c r="B158" s="240" t="s">
        <v>27</v>
      </c>
      <c r="C158" s="241" t="s">
        <v>438</v>
      </c>
      <c r="D158" s="258"/>
      <c r="E158" s="242" t="s">
        <v>297</v>
      </c>
      <c r="F158" s="242" t="s">
        <v>30</v>
      </c>
      <c r="G158" s="259" t="s">
        <v>612</v>
      </c>
      <c r="H158" s="257"/>
    </row>
    <row r="159" spans="2:8" ht="12.75" customHeight="1" x14ac:dyDescent="0.2">
      <c r="B159" s="240" t="s">
        <v>27</v>
      </c>
      <c r="C159" s="241" t="s">
        <v>282</v>
      </c>
      <c r="D159" s="258"/>
      <c r="E159" s="242" t="s">
        <v>439</v>
      </c>
      <c r="F159" s="242" t="s">
        <v>28</v>
      </c>
      <c r="G159" s="259" t="s">
        <v>612</v>
      </c>
      <c r="H159" s="257"/>
    </row>
    <row r="160" spans="2:8" ht="12.75" customHeight="1" x14ac:dyDescent="0.2">
      <c r="B160" s="240" t="s">
        <v>27</v>
      </c>
      <c r="C160" s="241" t="s">
        <v>440</v>
      </c>
      <c r="D160" s="258"/>
      <c r="E160" s="242" t="s">
        <v>433</v>
      </c>
      <c r="F160" s="242" t="s">
        <v>15</v>
      </c>
      <c r="G160" s="259" t="s">
        <v>612</v>
      </c>
      <c r="H160" s="257"/>
    </row>
    <row r="161" spans="2:8" ht="12.75" customHeight="1" x14ac:dyDescent="0.2">
      <c r="B161" s="240" t="s">
        <v>27</v>
      </c>
      <c r="C161" s="241" t="s">
        <v>313</v>
      </c>
      <c r="D161" s="258"/>
      <c r="E161" s="242" t="s">
        <v>314</v>
      </c>
      <c r="F161" s="242" t="s">
        <v>315</v>
      </c>
      <c r="G161" s="259" t="s">
        <v>612</v>
      </c>
      <c r="H161" s="257"/>
    </row>
    <row r="162" spans="2:8" ht="12.75" customHeight="1" x14ac:dyDescent="0.2">
      <c r="B162" s="240" t="s">
        <v>27</v>
      </c>
      <c r="C162" s="241" t="s">
        <v>441</v>
      </c>
      <c r="D162" s="258"/>
      <c r="E162" s="242" t="s">
        <v>62</v>
      </c>
      <c r="F162" s="242" t="s">
        <v>15</v>
      </c>
      <c r="G162" s="259" t="s">
        <v>612</v>
      </c>
      <c r="H162" s="257"/>
    </row>
    <row r="163" spans="2:8" ht="12.75" customHeight="1" x14ac:dyDescent="0.2">
      <c r="B163" s="240" t="s">
        <v>27</v>
      </c>
      <c r="C163" s="241" t="s">
        <v>298</v>
      </c>
      <c r="D163" s="258"/>
      <c r="E163" s="242" t="s">
        <v>299</v>
      </c>
      <c r="F163" s="242" t="s">
        <v>34</v>
      </c>
      <c r="G163" s="259" t="s">
        <v>612</v>
      </c>
      <c r="H163" s="257"/>
    </row>
    <row r="164" spans="2:8" ht="12.75" customHeight="1" x14ac:dyDescent="0.2">
      <c r="C164" s="250"/>
      <c r="D164" s="255"/>
      <c r="E164" s="255"/>
      <c r="F164" s="255"/>
      <c r="G164" s="256"/>
      <c r="H164" s="257"/>
    </row>
    <row r="165" spans="2:8" ht="12.75" customHeight="1" x14ac:dyDescent="0.2">
      <c r="C165" s="250"/>
      <c r="D165" s="255"/>
      <c r="E165" s="255"/>
      <c r="F165" s="255"/>
      <c r="G165" s="256"/>
      <c r="H165" s="257"/>
    </row>
    <row r="166" spans="2:8" ht="12.75" customHeight="1" x14ac:dyDescent="0.2">
      <c r="C166" s="250"/>
      <c r="D166" s="255"/>
      <c r="E166" s="255"/>
      <c r="F166" s="255"/>
      <c r="G166" s="256"/>
      <c r="H166" s="257"/>
    </row>
    <row r="167" spans="2:8" ht="12.75" customHeight="1" x14ac:dyDescent="0.2">
      <c r="C167" s="250"/>
      <c r="D167" s="255"/>
      <c r="E167" s="255"/>
      <c r="F167" s="255"/>
      <c r="G167" s="256"/>
      <c r="H167" s="257"/>
    </row>
    <row r="168" spans="2:8" ht="12.75" customHeight="1" x14ac:dyDescent="0.2">
      <c r="C168" s="250"/>
      <c r="D168" s="255"/>
      <c r="E168" s="255"/>
      <c r="F168" s="255"/>
      <c r="G168" s="256"/>
      <c r="H168" s="257"/>
    </row>
    <row r="169" spans="2:8" ht="12.75" customHeight="1" x14ac:dyDescent="0.2">
      <c r="C169" s="250"/>
      <c r="D169" s="255"/>
      <c r="E169" s="255"/>
      <c r="F169" s="255"/>
      <c r="G169" s="256"/>
      <c r="H169" s="257"/>
    </row>
    <row r="170" spans="2:8" ht="12.75" customHeight="1" x14ac:dyDescent="0.25">
      <c r="C170" s="250"/>
      <c r="D170" s="258"/>
      <c r="E170" s="250"/>
      <c r="F170" s="250"/>
      <c r="G170" s="251"/>
      <c r="H170" s="260"/>
    </row>
    <row r="171" spans="2:8" ht="12.75" customHeight="1" x14ac:dyDescent="0.25">
      <c r="C171" s="250"/>
      <c r="D171" s="258"/>
      <c r="E171" s="250"/>
      <c r="F171" s="250"/>
      <c r="G171" s="251"/>
      <c r="H171" s="260"/>
    </row>
    <row r="172" spans="2:8" ht="12.75" customHeight="1" x14ac:dyDescent="0.25">
      <c r="C172" s="250"/>
      <c r="D172" s="258"/>
      <c r="E172" s="250"/>
      <c r="F172" s="250"/>
      <c r="G172" s="251"/>
      <c r="H172" s="260"/>
    </row>
  </sheetData>
  <sortState ref="C3:H112">
    <sortCondition descending="1" ref="H3:H112"/>
    <sortCondition ref="F3:F112"/>
    <sortCondition ref="E3:E112"/>
    <sortCondition ref="C3:C112"/>
  </sortState>
  <mergeCells count="1">
    <mergeCell ref="B114:H114"/>
  </mergeCells>
  <conditionalFormatting sqref="C164:C1048576 C1:C5 C115:C131 C109:C113 C12:C104">
    <cfRule type="duplicateValues" dxfId="69" priority="543"/>
    <cfRule type="duplicateValues" dxfId="68" priority="544"/>
    <cfRule type="duplicateValues" dxfId="67" priority="545"/>
  </conditionalFormatting>
  <conditionalFormatting sqref="C164:C1048576 C1:C5 C115:C131 C109:C113 C12:C104">
    <cfRule type="duplicateValues" dxfId="66" priority="558"/>
  </conditionalFormatting>
  <conditionalFormatting sqref="C115:C1048576 C1:C5 C109:C113 C12:C104">
    <cfRule type="duplicateValues" dxfId="65" priority="162"/>
    <cfRule type="duplicateValues" dxfId="64" priority="163"/>
  </conditionalFormatting>
  <conditionalFormatting sqref="C106:C108">
    <cfRule type="duplicateValues" dxfId="63" priority="27"/>
    <cfRule type="duplicateValues" dxfId="62" priority="28"/>
    <cfRule type="duplicateValues" dxfId="61" priority="29"/>
  </conditionalFormatting>
  <conditionalFormatting sqref="C106:C108">
    <cfRule type="duplicateValues" dxfId="60" priority="30"/>
  </conditionalFormatting>
  <conditionalFormatting sqref="C106:C108">
    <cfRule type="duplicateValues" dxfId="59" priority="25"/>
    <cfRule type="duplicateValues" dxfId="58" priority="26"/>
  </conditionalFormatting>
  <conditionalFormatting sqref="C9:C11">
    <cfRule type="duplicateValues" dxfId="57" priority="9"/>
    <cfRule type="duplicateValues" dxfId="56" priority="10"/>
    <cfRule type="duplicateValues" dxfId="55" priority="11"/>
  </conditionalFormatting>
  <conditionalFormatting sqref="C9:C11">
    <cfRule type="duplicateValues" dxfId="54" priority="12"/>
  </conditionalFormatting>
  <conditionalFormatting sqref="C9:C11">
    <cfRule type="duplicateValues" dxfId="53" priority="7"/>
    <cfRule type="duplicateValues" dxfId="52" priority="8"/>
  </conditionalFormatting>
  <conditionalFormatting sqref="C6:C8">
    <cfRule type="duplicateValues" dxfId="51" priority="3"/>
    <cfRule type="duplicateValues" dxfId="50" priority="4"/>
    <cfRule type="duplicateValues" dxfId="49" priority="5"/>
  </conditionalFormatting>
  <conditionalFormatting sqref="C6:C8">
    <cfRule type="duplicateValues" dxfId="48" priority="6"/>
  </conditionalFormatting>
  <conditionalFormatting sqref="C6:C8">
    <cfRule type="duplicateValues" dxfId="47" priority="1"/>
    <cfRule type="duplicateValues" dxfId="46" priority="2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29"/>
  <sheetViews>
    <sheetView topLeftCell="A52" zoomScale="93" zoomScaleNormal="93" workbookViewId="0">
      <selection activeCell="AB1" sqref="AB1"/>
    </sheetView>
  </sheetViews>
  <sheetFormatPr defaultRowHeight="12.75" customHeight="1" x14ac:dyDescent="0.2"/>
  <cols>
    <col min="1" max="1" width="2.7109375" style="37" customWidth="1"/>
    <col min="2" max="2" width="4.28515625" style="188" customWidth="1"/>
    <col min="3" max="3" width="24.85546875" style="148" bestFit="1" customWidth="1"/>
    <col min="4" max="4" width="25" style="37" bestFit="1" customWidth="1"/>
    <col min="5" max="5" width="10.42578125" style="214" bestFit="1" customWidth="1"/>
    <col min="6" max="6" width="4.140625" style="189" customWidth="1"/>
    <col min="7" max="7" width="5.140625" style="185" customWidth="1"/>
    <col min="8" max="8" width="5" style="189" customWidth="1"/>
    <col min="9" max="9" width="8.5703125" style="215" customWidth="1"/>
    <col min="10" max="10" width="8.140625" style="185" customWidth="1"/>
    <col min="11" max="11" width="2.7109375" style="37" customWidth="1"/>
    <col min="12" max="12" width="3.140625" style="37" bestFit="1" customWidth="1"/>
    <col min="13" max="13" width="22.42578125" style="37" bestFit="1" customWidth="1"/>
    <col min="14" max="14" width="25" style="37" bestFit="1" customWidth="1"/>
    <col min="15" max="15" width="10.42578125" style="37" bestFit="1" customWidth="1"/>
    <col min="16" max="17" width="3" style="41" customWidth="1"/>
    <col min="18" max="18" width="3.140625" style="37" customWidth="1"/>
    <col min="19" max="19" width="22.42578125" style="37" bestFit="1" customWidth="1"/>
    <col min="20" max="20" width="25" style="37" bestFit="1" customWidth="1"/>
    <col min="21" max="21" width="10.42578125" style="37" bestFit="1" customWidth="1"/>
    <col min="22" max="23" width="2.7109375" style="37" bestFit="1" customWidth="1"/>
    <col min="24" max="24" width="4" style="37" customWidth="1"/>
    <col min="25" max="25" width="22.42578125" style="37" bestFit="1" customWidth="1"/>
    <col min="26" max="26" width="25" style="37" bestFit="1" customWidth="1"/>
    <col min="27" max="27" width="10.42578125" style="37" customWidth="1"/>
    <col min="28" max="28" width="3" style="41" customWidth="1"/>
    <col min="29" max="29" width="2.85546875" style="37" customWidth="1"/>
    <col min="30" max="16384" width="9.140625" style="37"/>
  </cols>
  <sheetData>
    <row r="1" spans="2:28" s="175" customFormat="1" ht="24.75" customHeight="1" x14ac:dyDescent="0.2">
      <c r="B1" s="190" t="s">
        <v>230</v>
      </c>
      <c r="C1" s="178" t="s">
        <v>230</v>
      </c>
      <c r="D1" s="208" t="s">
        <v>2</v>
      </c>
      <c r="E1" s="209" t="s">
        <v>188</v>
      </c>
      <c r="F1" s="179" t="s">
        <v>492</v>
      </c>
      <c r="G1" s="179" t="s">
        <v>493</v>
      </c>
      <c r="H1" s="179" t="s">
        <v>494</v>
      </c>
      <c r="I1" s="179" t="s">
        <v>495</v>
      </c>
      <c r="J1" s="226" t="s">
        <v>213</v>
      </c>
      <c r="K1" s="210"/>
      <c r="L1" s="284" t="s">
        <v>344</v>
      </c>
      <c r="M1" s="284"/>
      <c r="N1" s="284"/>
      <c r="O1" s="284"/>
      <c r="R1" s="283" t="s">
        <v>496</v>
      </c>
      <c r="S1" s="283"/>
      <c r="T1" s="283"/>
      <c r="U1" s="283"/>
      <c r="V1" s="283"/>
      <c r="W1" s="230"/>
      <c r="Y1" s="231" t="s">
        <v>492</v>
      </c>
      <c r="Z1" s="231"/>
      <c r="AA1" s="231"/>
      <c r="AB1" s="178"/>
    </row>
    <row r="2" spans="2:28" ht="12.75" customHeight="1" x14ac:dyDescent="0.2">
      <c r="B2" s="180" t="str">
        <f t="shared" ref="B2:B65" si="0">UPPER(TRIM(C2))</f>
        <v>ADİL TAHA ADAK</v>
      </c>
      <c r="C2" s="187" t="s">
        <v>329</v>
      </c>
      <c r="D2" s="182" t="s">
        <v>246</v>
      </c>
      <c r="E2" s="183" t="s">
        <v>28</v>
      </c>
      <c r="F2" s="184">
        <v>8</v>
      </c>
      <c r="G2" s="228">
        <v>100</v>
      </c>
      <c r="H2" s="186"/>
      <c r="J2" s="227">
        <f t="shared" ref="J2:J65" si="1">F2+G2+H2+I2</f>
        <v>108</v>
      </c>
      <c r="L2" s="39" t="s">
        <v>6</v>
      </c>
      <c r="M2" s="40" t="s">
        <v>243</v>
      </c>
      <c r="N2" s="38" t="s">
        <v>360</v>
      </c>
      <c r="O2" s="40" t="s">
        <v>42</v>
      </c>
      <c r="P2" s="41">
        <v>32</v>
      </c>
      <c r="R2" s="198" t="s">
        <v>6</v>
      </c>
      <c r="S2" s="212" t="s">
        <v>348</v>
      </c>
      <c r="T2" s="37" t="s">
        <v>62</v>
      </c>
      <c r="U2" s="37" t="s">
        <v>15</v>
      </c>
      <c r="V2" s="41">
        <v>32</v>
      </c>
      <c r="X2" s="39" t="s">
        <v>6</v>
      </c>
      <c r="Y2" s="40" t="s">
        <v>348</v>
      </c>
      <c r="Z2" s="182" t="s">
        <v>459</v>
      </c>
      <c r="AA2" s="183" t="s">
        <v>15</v>
      </c>
      <c r="AB2" s="41">
        <v>32</v>
      </c>
    </row>
    <row r="3" spans="2:28" ht="12.75" customHeight="1" x14ac:dyDescent="0.2">
      <c r="B3" s="180" t="str">
        <f t="shared" si="0"/>
        <v>AHMET BERK TÜKENMEZ</v>
      </c>
      <c r="C3" s="187" t="s">
        <v>239</v>
      </c>
      <c r="D3" s="182" t="s">
        <v>345</v>
      </c>
      <c r="E3" s="183" t="s">
        <v>15</v>
      </c>
      <c r="F3" s="184">
        <v>16</v>
      </c>
      <c r="G3" s="185">
        <v>300</v>
      </c>
      <c r="H3" s="186">
        <v>16</v>
      </c>
      <c r="I3" s="211"/>
      <c r="J3" s="227">
        <f t="shared" si="1"/>
        <v>332</v>
      </c>
      <c r="K3" s="213"/>
      <c r="L3" s="39" t="s">
        <v>8</v>
      </c>
      <c r="M3" s="40" t="s">
        <v>349</v>
      </c>
      <c r="N3" s="38" t="s">
        <v>65</v>
      </c>
      <c r="O3" s="40" t="s">
        <v>45</v>
      </c>
      <c r="P3" s="41">
        <v>31</v>
      </c>
      <c r="R3" s="198" t="s">
        <v>8</v>
      </c>
      <c r="S3" s="212" t="s">
        <v>243</v>
      </c>
      <c r="T3" s="37" t="s">
        <v>360</v>
      </c>
      <c r="U3" s="37" t="s">
        <v>42</v>
      </c>
      <c r="V3" s="41">
        <v>31</v>
      </c>
      <c r="X3" s="39" t="s">
        <v>8</v>
      </c>
      <c r="Y3" s="40" t="s">
        <v>243</v>
      </c>
      <c r="Z3" s="182" t="s">
        <v>64</v>
      </c>
      <c r="AA3" s="183" t="s">
        <v>42</v>
      </c>
      <c r="AB3" s="41">
        <v>31</v>
      </c>
    </row>
    <row r="4" spans="2:28" ht="12.75" customHeight="1" x14ac:dyDescent="0.2">
      <c r="B4" s="180" t="str">
        <f t="shared" si="0"/>
        <v>AHMET BERK TÜKENMEZ</v>
      </c>
      <c r="C4" s="181" t="s">
        <v>239</v>
      </c>
      <c r="D4" s="182" t="s">
        <v>82</v>
      </c>
      <c r="E4" s="183" t="s">
        <v>15</v>
      </c>
      <c r="F4" s="184"/>
      <c r="G4" s="185">
        <v>200</v>
      </c>
      <c r="H4" s="186">
        <v>28</v>
      </c>
      <c r="I4" s="211"/>
      <c r="J4" s="227">
        <f t="shared" si="1"/>
        <v>228</v>
      </c>
      <c r="K4" s="213"/>
      <c r="L4" s="39" t="s">
        <v>9</v>
      </c>
      <c r="M4" s="40" t="s">
        <v>347</v>
      </c>
      <c r="N4" s="38" t="s">
        <v>246</v>
      </c>
      <c r="O4" s="40" t="s">
        <v>28</v>
      </c>
      <c r="P4" s="41">
        <v>30</v>
      </c>
      <c r="R4" s="198" t="s">
        <v>9</v>
      </c>
      <c r="S4" s="212" t="s">
        <v>347</v>
      </c>
      <c r="T4" s="37" t="s">
        <v>246</v>
      </c>
      <c r="U4" s="37" t="s">
        <v>28</v>
      </c>
      <c r="V4" s="41">
        <v>30</v>
      </c>
      <c r="X4" s="39" t="s">
        <v>9</v>
      </c>
      <c r="Y4" s="40" t="s">
        <v>347</v>
      </c>
      <c r="Z4" s="182" t="s">
        <v>87</v>
      </c>
      <c r="AA4" s="183" t="s">
        <v>28</v>
      </c>
      <c r="AB4" s="41">
        <v>30</v>
      </c>
    </row>
    <row r="5" spans="2:28" ht="12.75" customHeight="1" x14ac:dyDescent="0.2">
      <c r="B5" s="180" t="str">
        <f t="shared" si="0"/>
        <v>AHMET BUĞRA DEMİR</v>
      </c>
      <c r="C5" s="181" t="s">
        <v>321</v>
      </c>
      <c r="D5" s="182" t="s">
        <v>319</v>
      </c>
      <c r="E5" s="183" t="s">
        <v>36</v>
      </c>
      <c r="F5" s="184">
        <v>16</v>
      </c>
      <c r="G5" s="228">
        <v>100</v>
      </c>
      <c r="H5" s="186"/>
      <c r="J5" s="227">
        <f t="shared" si="1"/>
        <v>116</v>
      </c>
      <c r="K5" s="213"/>
      <c r="L5" s="39" t="s">
        <v>10</v>
      </c>
      <c r="M5" s="40" t="s">
        <v>348</v>
      </c>
      <c r="N5" s="38" t="s">
        <v>62</v>
      </c>
      <c r="O5" s="40" t="s">
        <v>15</v>
      </c>
      <c r="P5" s="41">
        <v>29</v>
      </c>
      <c r="R5" s="198" t="s">
        <v>10</v>
      </c>
      <c r="S5" s="212" t="s">
        <v>349</v>
      </c>
      <c r="T5" s="37" t="s">
        <v>65</v>
      </c>
      <c r="U5" s="37" t="s">
        <v>45</v>
      </c>
      <c r="V5" s="41">
        <v>29</v>
      </c>
      <c r="X5" s="39" t="s">
        <v>10</v>
      </c>
      <c r="Y5" s="40" t="s">
        <v>352</v>
      </c>
      <c r="Z5" s="182" t="s">
        <v>87</v>
      </c>
      <c r="AA5" s="183" t="s">
        <v>28</v>
      </c>
      <c r="AB5" s="41">
        <v>29</v>
      </c>
    </row>
    <row r="6" spans="2:28" ht="12.75" customHeight="1" x14ac:dyDescent="0.2">
      <c r="B6" s="180" t="str">
        <f t="shared" si="0"/>
        <v>AHMET ÇELİK</v>
      </c>
      <c r="C6" s="181" t="s">
        <v>241</v>
      </c>
      <c r="D6" s="182" t="s">
        <v>217</v>
      </c>
      <c r="E6" s="183" t="s">
        <v>38</v>
      </c>
      <c r="F6" s="184">
        <v>8</v>
      </c>
      <c r="G6" s="185">
        <v>300</v>
      </c>
      <c r="H6" s="186">
        <v>16</v>
      </c>
      <c r="I6" s="211"/>
      <c r="J6" s="227">
        <f t="shared" si="1"/>
        <v>324</v>
      </c>
      <c r="K6" s="213"/>
      <c r="L6" s="39" t="s">
        <v>11</v>
      </c>
      <c r="M6" s="40" t="s">
        <v>234</v>
      </c>
      <c r="N6" s="38" t="s">
        <v>65</v>
      </c>
      <c r="O6" s="40" t="s">
        <v>45</v>
      </c>
      <c r="P6" s="41">
        <v>28</v>
      </c>
      <c r="R6" s="198" t="s">
        <v>11</v>
      </c>
      <c r="S6" s="212" t="s">
        <v>352</v>
      </c>
      <c r="T6" s="37" t="s">
        <v>246</v>
      </c>
      <c r="U6" s="37" t="s">
        <v>28</v>
      </c>
      <c r="V6" s="41">
        <v>28</v>
      </c>
      <c r="X6" s="39" t="s">
        <v>11</v>
      </c>
      <c r="Y6" s="40" t="s">
        <v>361</v>
      </c>
      <c r="Z6" s="182" t="s">
        <v>68</v>
      </c>
      <c r="AA6" s="183" t="s">
        <v>29</v>
      </c>
      <c r="AB6" s="41">
        <v>28</v>
      </c>
    </row>
    <row r="7" spans="2:28" ht="12.75" customHeight="1" x14ac:dyDescent="0.2">
      <c r="B7" s="180" t="str">
        <f t="shared" si="0"/>
        <v>AHMET ÇELİK</v>
      </c>
      <c r="C7" s="181" t="s">
        <v>241</v>
      </c>
      <c r="D7" s="182" t="s">
        <v>217</v>
      </c>
      <c r="E7" s="183" t="s">
        <v>38</v>
      </c>
      <c r="F7" s="184"/>
      <c r="G7" s="185">
        <v>200</v>
      </c>
      <c r="H7" s="186">
        <v>31</v>
      </c>
      <c r="I7" s="211"/>
      <c r="J7" s="227">
        <f t="shared" si="1"/>
        <v>231</v>
      </c>
      <c r="K7" s="213"/>
      <c r="L7" s="39" t="s">
        <v>13</v>
      </c>
      <c r="M7" s="40" t="s">
        <v>370</v>
      </c>
      <c r="N7" s="38" t="s">
        <v>365</v>
      </c>
      <c r="O7" s="40" t="s">
        <v>15</v>
      </c>
      <c r="P7" s="41">
        <v>27</v>
      </c>
      <c r="R7" s="198" t="s">
        <v>13</v>
      </c>
      <c r="S7" s="212" t="s">
        <v>361</v>
      </c>
      <c r="T7" s="37" t="s">
        <v>68</v>
      </c>
      <c r="U7" s="37" t="s">
        <v>29</v>
      </c>
      <c r="V7" s="41">
        <v>27</v>
      </c>
      <c r="X7" s="39" t="s">
        <v>13</v>
      </c>
      <c r="Y7" s="40" t="s">
        <v>349</v>
      </c>
      <c r="Z7" s="182" t="s">
        <v>457</v>
      </c>
      <c r="AA7" s="183" t="s">
        <v>45</v>
      </c>
      <c r="AB7" s="41">
        <v>27</v>
      </c>
    </row>
    <row r="8" spans="2:28" ht="12.75" customHeight="1" x14ac:dyDescent="0.2">
      <c r="B8" s="180" t="str">
        <f t="shared" si="0"/>
        <v>AHMET EFE YILMAZ</v>
      </c>
      <c r="C8" s="181" t="s">
        <v>303</v>
      </c>
      <c r="D8" s="182" t="s">
        <v>62</v>
      </c>
      <c r="E8" s="183" t="s">
        <v>15</v>
      </c>
      <c r="F8" s="184">
        <v>27</v>
      </c>
      <c r="G8" s="228">
        <v>100</v>
      </c>
      <c r="H8" s="186"/>
      <c r="J8" s="227">
        <f t="shared" si="1"/>
        <v>127</v>
      </c>
      <c r="K8" s="213"/>
      <c r="L8" s="39" t="s">
        <v>14</v>
      </c>
      <c r="M8" s="40" t="s">
        <v>352</v>
      </c>
      <c r="N8" s="38" t="s">
        <v>246</v>
      </c>
      <c r="O8" s="40" t="s">
        <v>28</v>
      </c>
      <c r="P8" s="41">
        <v>26</v>
      </c>
      <c r="R8" s="198" t="s">
        <v>14</v>
      </c>
      <c r="S8" s="212" t="s">
        <v>350</v>
      </c>
      <c r="T8" s="37" t="s">
        <v>212</v>
      </c>
      <c r="U8" s="37" t="s">
        <v>39</v>
      </c>
      <c r="V8" s="41">
        <v>26</v>
      </c>
      <c r="X8" s="39" t="s">
        <v>14</v>
      </c>
      <c r="Y8" s="40" t="s">
        <v>350</v>
      </c>
      <c r="Z8" s="182" t="s">
        <v>455</v>
      </c>
      <c r="AA8" s="183" t="s">
        <v>39</v>
      </c>
      <c r="AB8" s="41">
        <v>26</v>
      </c>
    </row>
    <row r="9" spans="2:28" ht="12.75" customHeight="1" x14ac:dyDescent="0.2">
      <c r="B9" s="180" t="str">
        <f t="shared" si="0"/>
        <v>AHMET ŞAHAN</v>
      </c>
      <c r="C9" s="187" t="s">
        <v>376</v>
      </c>
      <c r="D9" s="182" t="s">
        <v>371</v>
      </c>
      <c r="E9" s="183" t="s">
        <v>33</v>
      </c>
      <c r="F9" s="184">
        <v>16</v>
      </c>
      <c r="G9" s="185">
        <v>300</v>
      </c>
      <c r="H9" s="186">
        <v>16</v>
      </c>
      <c r="I9" s="211"/>
      <c r="J9" s="227">
        <f t="shared" si="1"/>
        <v>332</v>
      </c>
      <c r="K9" s="213"/>
      <c r="L9" s="39" t="s">
        <v>16</v>
      </c>
      <c r="M9" s="40" t="s">
        <v>361</v>
      </c>
      <c r="N9" s="38" t="s">
        <v>68</v>
      </c>
      <c r="O9" s="40" t="s">
        <v>29</v>
      </c>
      <c r="P9" s="41">
        <v>25</v>
      </c>
      <c r="R9" s="198" t="s">
        <v>16</v>
      </c>
      <c r="S9" s="212" t="s">
        <v>362</v>
      </c>
      <c r="T9" s="37" t="s">
        <v>363</v>
      </c>
      <c r="U9" s="37" t="s">
        <v>15</v>
      </c>
      <c r="V9" s="41">
        <v>25</v>
      </c>
      <c r="X9" s="39" t="s">
        <v>16</v>
      </c>
      <c r="Y9" s="40" t="s">
        <v>234</v>
      </c>
      <c r="Z9" s="182" t="s">
        <v>457</v>
      </c>
      <c r="AA9" s="183" t="s">
        <v>45</v>
      </c>
      <c r="AB9" s="41">
        <v>25</v>
      </c>
    </row>
    <row r="10" spans="2:28" ht="12.75" customHeight="1" x14ac:dyDescent="0.2">
      <c r="B10" s="180" t="str">
        <f t="shared" si="0"/>
        <v>AHMET YİĞİT GÜLENLER</v>
      </c>
      <c r="C10" s="181" t="s">
        <v>242</v>
      </c>
      <c r="D10" s="182" t="s">
        <v>217</v>
      </c>
      <c r="E10" s="183" t="s">
        <v>38</v>
      </c>
      <c r="F10" s="184"/>
      <c r="G10" s="185">
        <v>200</v>
      </c>
      <c r="H10" s="186">
        <v>29</v>
      </c>
      <c r="I10" s="211"/>
      <c r="J10" s="227">
        <f t="shared" si="1"/>
        <v>229</v>
      </c>
      <c r="K10" s="213"/>
      <c r="L10" s="39" t="s">
        <v>17</v>
      </c>
      <c r="M10" s="40" t="s">
        <v>350</v>
      </c>
      <c r="N10" s="38" t="s">
        <v>212</v>
      </c>
      <c r="O10" s="40" t="s">
        <v>39</v>
      </c>
      <c r="P10" s="41">
        <v>24</v>
      </c>
      <c r="R10" s="198" t="s">
        <v>17</v>
      </c>
      <c r="S10" s="212" t="s">
        <v>234</v>
      </c>
      <c r="T10" s="37" t="s">
        <v>65</v>
      </c>
      <c r="U10" s="37" t="s">
        <v>45</v>
      </c>
      <c r="V10" s="41">
        <v>24</v>
      </c>
      <c r="W10" s="232"/>
      <c r="X10" s="39" t="s">
        <v>17</v>
      </c>
      <c r="Y10" s="40" t="s">
        <v>235</v>
      </c>
      <c r="Z10" s="182" t="s">
        <v>460</v>
      </c>
      <c r="AA10" s="183" t="s">
        <v>33</v>
      </c>
      <c r="AB10" s="41">
        <v>24</v>
      </c>
    </row>
    <row r="11" spans="2:28" ht="12.75" customHeight="1" x14ac:dyDescent="0.2">
      <c r="B11" s="180" t="str">
        <f t="shared" si="0"/>
        <v>AKIŞ TUĞRA ÇARIYEV</v>
      </c>
      <c r="C11" s="181" t="s">
        <v>247</v>
      </c>
      <c r="D11" s="182" t="s">
        <v>64</v>
      </c>
      <c r="E11" s="183" t="s">
        <v>42</v>
      </c>
      <c r="F11" s="184">
        <v>8</v>
      </c>
      <c r="G11" s="185">
        <v>300</v>
      </c>
      <c r="H11" s="186"/>
      <c r="I11" s="211"/>
      <c r="J11" s="227">
        <f t="shared" si="1"/>
        <v>308</v>
      </c>
      <c r="K11" s="213"/>
      <c r="L11" s="39" t="s">
        <v>19</v>
      </c>
      <c r="M11" s="40" t="s">
        <v>366</v>
      </c>
      <c r="N11" s="38" t="s">
        <v>212</v>
      </c>
      <c r="O11" s="40" t="s">
        <v>39</v>
      </c>
      <c r="P11" s="41">
        <v>23</v>
      </c>
      <c r="R11" s="198" t="s">
        <v>19</v>
      </c>
      <c r="S11" s="212" t="s">
        <v>364</v>
      </c>
      <c r="T11" s="37" t="s">
        <v>365</v>
      </c>
      <c r="U11" s="37" t="s">
        <v>15</v>
      </c>
      <c r="V11" s="41">
        <v>23</v>
      </c>
      <c r="X11" s="39" t="s">
        <v>19</v>
      </c>
      <c r="Y11" s="40" t="s">
        <v>249</v>
      </c>
      <c r="Z11" s="182" t="s">
        <v>292</v>
      </c>
      <c r="AA11" s="183" t="s">
        <v>30</v>
      </c>
      <c r="AB11" s="41">
        <v>23</v>
      </c>
    </row>
    <row r="12" spans="2:28" ht="12.75" customHeight="1" x14ac:dyDescent="0.2">
      <c r="B12" s="180" t="str">
        <f t="shared" si="0"/>
        <v>AKİF ÇİĞİL</v>
      </c>
      <c r="C12" s="148" t="s">
        <v>337</v>
      </c>
      <c r="D12" s="37" t="s">
        <v>69</v>
      </c>
      <c r="E12" s="37" t="s">
        <v>42</v>
      </c>
      <c r="F12" s="184">
        <v>8</v>
      </c>
      <c r="G12" s="228">
        <v>100</v>
      </c>
      <c r="H12" s="186"/>
      <c r="J12" s="227">
        <f t="shared" si="1"/>
        <v>108</v>
      </c>
      <c r="K12" s="213"/>
      <c r="L12" s="39" t="s">
        <v>20</v>
      </c>
      <c r="M12" s="40" t="s">
        <v>236</v>
      </c>
      <c r="N12" s="38" t="s">
        <v>212</v>
      </c>
      <c r="O12" s="40" t="s">
        <v>39</v>
      </c>
      <c r="P12" s="41">
        <v>22</v>
      </c>
      <c r="R12" s="198" t="s">
        <v>20</v>
      </c>
      <c r="S12" s="212" t="s">
        <v>370</v>
      </c>
      <c r="T12" s="37" t="s">
        <v>365</v>
      </c>
      <c r="U12" s="37" t="s">
        <v>15</v>
      </c>
      <c r="V12" s="41">
        <v>22</v>
      </c>
      <c r="X12" s="39" t="s">
        <v>20</v>
      </c>
      <c r="Y12" s="40" t="s">
        <v>364</v>
      </c>
      <c r="Z12" s="182" t="s">
        <v>365</v>
      </c>
      <c r="AA12" s="183" t="s">
        <v>15</v>
      </c>
      <c r="AB12" s="41">
        <v>22</v>
      </c>
    </row>
    <row r="13" spans="2:28" ht="12.75" customHeight="1" x14ac:dyDescent="0.2">
      <c r="B13" s="180" t="str">
        <f t="shared" si="0"/>
        <v>AKİF EFE ASLANPAY</v>
      </c>
      <c r="C13" s="181" t="s">
        <v>300</v>
      </c>
      <c r="D13" s="182" t="s">
        <v>291</v>
      </c>
      <c r="E13" s="183" t="s">
        <v>40</v>
      </c>
      <c r="F13" s="184"/>
      <c r="G13" s="185">
        <v>200</v>
      </c>
      <c r="H13" s="186">
        <v>17</v>
      </c>
      <c r="I13" s="211"/>
      <c r="J13" s="227">
        <f t="shared" si="1"/>
        <v>217</v>
      </c>
      <c r="K13" s="213"/>
      <c r="L13" s="39" t="s">
        <v>21</v>
      </c>
      <c r="M13" s="40" t="s">
        <v>362</v>
      </c>
      <c r="N13" s="38" t="s">
        <v>363</v>
      </c>
      <c r="O13" s="40" t="s">
        <v>15</v>
      </c>
      <c r="P13" s="41">
        <v>21</v>
      </c>
      <c r="R13" s="198" t="s">
        <v>21</v>
      </c>
      <c r="S13" s="212" t="s">
        <v>366</v>
      </c>
      <c r="T13" s="37" t="s">
        <v>212</v>
      </c>
      <c r="U13" s="37" t="s">
        <v>39</v>
      </c>
      <c r="V13" s="41">
        <v>21</v>
      </c>
      <c r="X13" s="39" t="s">
        <v>21</v>
      </c>
      <c r="Y13" s="40" t="s">
        <v>367</v>
      </c>
      <c r="Z13" s="182" t="s">
        <v>216</v>
      </c>
      <c r="AA13" s="183" t="s">
        <v>12</v>
      </c>
      <c r="AB13" s="41">
        <v>21</v>
      </c>
    </row>
    <row r="14" spans="2:28" ht="12.75" customHeight="1" x14ac:dyDescent="0.2">
      <c r="B14" s="180" t="str">
        <f t="shared" si="0"/>
        <v>AKİF EFE ASLANPAY</v>
      </c>
      <c r="C14" s="181" t="s">
        <v>300</v>
      </c>
      <c r="D14" s="182" t="s">
        <v>291</v>
      </c>
      <c r="E14" s="183" t="s">
        <v>40</v>
      </c>
      <c r="F14" s="184">
        <v>29</v>
      </c>
      <c r="G14" s="228">
        <v>100</v>
      </c>
      <c r="H14" s="186"/>
      <c r="J14" s="227">
        <f t="shared" si="1"/>
        <v>129</v>
      </c>
      <c r="K14" s="213"/>
      <c r="L14" s="39" t="s">
        <v>22</v>
      </c>
      <c r="M14" s="40" t="s">
        <v>364</v>
      </c>
      <c r="N14" s="38" t="s">
        <v>365</v>
      </c>
      <c r="O14" s="40" t="s">
        <v>15</v>
      </c>
      <c r="P14" s="41">
        <v>20</v>
      </c>
      <c r="R14" s="198" t="s">
        <v>22</v>
      </c>
      <c r="S14" s="212" t="s">
        <v>368</v>
      </c>
      <c r="T14" s="37" t="s">
        <v>369</v>
      </c>
      <c r="U14" s="37" t="s">
        <v>12</v>
      </c>
      <c r="V14" s="41">
        <v>20</v>
      </c>
      <c r="X14" s="39" t="s">
        <v>22</v>
      </c>
      <c r="Y14" s="40" t="s">
        <v>362</v>
      </c>
      <c r="Z14" s="182" t="s">
        <v>363</v>
      </c>
      <c r="AA14" s="183" t="s">
        <v>15</v>
      </c>
      <c r="AB14" s="41">
        <v>20</v>
      </c>
    </row>
    <row r="15" spans="2:28" ht="12.75" customHeight="1" x14ac:dyDescent="0.2">
      <c r="B15" s="180" t="str">
        <f t="shared" si="0"/>
        <v>AKİF EMRE BUCAK</v>
      </c>
      <c r="C15" s="181" t="s">
        <v>219</v>
      </c>
      <c r="D15" s="182" t="s">
        <v>432</v>
      </c>
      <c r="E15" s="183" t="s">
        <v>15</v>
      </c>
      <c r="F15" s="184"/>
      <c r="G15" s="185">
        <v>200</v>
      </c>
      <c r="H15" s="186">
        <v>24</v>
      </c>
      <c r="I15" s="211"/>
      <c r="J15" s="227">
        <f t="shared" si="1"/>
        <v>224</v>
      </c>
      <c r="K15" s="213"/>
      <c r="L15" s="39" t="s">
        <v>23</v>
      </c>
      <c r="M15" s="40" t="s">
        <v>367</v>
      </c>
      <c r="N15" s="38" t="s">
        <v>216</v>
      </c>
      <c r="O15" s="40" t="s">
        <v>12</v>
      </c>
      <c r="P15" s="41">
        <v>19</v>
      </c>
      <c r="R15" s="198" t="s">
        <v>23</v>
      </c>
      <c r="S15" s="212" t="s">
        <v>236</v>
      </c>
      <c r="T15" s="37" t="s">
        <v>212</v>
      </c>
      <c r="U15" s="37" t="s">
        <v>39</v>
      </c>
      <c r="V15" s="41">
        <v>19</v>
      </c>
      <c r="X15" s="39" t="s">
        <v>23</v>
      </c>
      <c r="Y15" s="40" t="s">
        <v>372</v>
      </c>
      <c r="Z15" s="182" t="s">
        <v>373</v>
      </c>
      <c r="AA15" s="183" t="s">
        <v>40</v>
      </c>
      <c r="AB15" s="41">
        <v>19</v>
      </c>
    </row>
    <row r="16" spans="2:28" ht="12.75" customHeight="1" x14ac:dyDescent="0.2">
      <c r="B16" s="180" t="str">
        <f t="shared" si="0"/>
        <v>AKİF EMRE BUCAK</v>
      </c>
      <c r="C16" s="187" t="s">
        <v>219</v>
      </c>
      <c r="D16" s="182" t="s">
        <v>53</v>
      </c>
      <c r="E16" s="183" t="s">
        <v>15</v>
      </c>
      <c r="F16" s="184">
        <v>32</v>
      </c>
      <c r="G16" s="228">
        <v>100</v>
      </c>
      <c r="H16" s="186"/>
      <c r="J16" s="227">
        <f t="shared" si="1"/>
        <v>132</v>
      </c>
      <c r="K16" s="213"/>
      <c r="L16" s="39" t="s">
        <v>24</v>
      </c>
      <c r="M16" s="40" t="s">
        <v>368</v>
      </c>
      <c r="N16" s="38" t="s">
        <v>369</v>
      </c>
      <c r="O16" s="40" t="s">
        <v>12</v>
      </c>
      <c r="P16" s="41">
        <v>18</v>
      </c>
      <c r="R16" s="198" t="s">
        <v>24</v>
      </c>
      <c r="S16" s="212" t="s">
        <v>367</v>
      </c>
      <c r="T16" s="37" t="s">
        <v>216</v>
      </c>
      <c r="U16" s="37" t="s">
        <v>12</v>
      </c>
      <c r="V16" s="41">
        <v>18</v>
      </c>
      <c r="X16" s="39" t="s">
        <v>24</v>
      </c>
      <c r="Y16" s="40" t="s">
        <v>236</v>
      </c>
      <c r="Z16" s="182" t="s">
        <v>461</v>
      </c>
      <c r="AA16" s="183" t="s">
        <v>39</v>
      </c>
      <c r="AB16" s="41">
        <v>18</v>
      </c>
    </row>
    <row r="17" spans="2:28" ht="12.75" customHeight="1" x14ac:dyDescent="0.2">
      <c r="B17" s="180" t="str">
        <f t="shared" si="0"/>
        <v>ALİ AŞNAS GÜL</v>
      </c>
      <c r="C17" s="187" t="s">
        <v>248</v>
      </c>
      <c r="D17" s="182" t="s">
        <v>231</v>
      </c>
      <c r="E17" s="183" t="s">
        <v>30</v>
      </c>
      <c r="F17" s="184">
        <v>8</v>
      </c>
      <c r="G17" s="185">
        <v>300</v>
      </c>
      <c r="H17" s="186">
        <v>8</v>
      </c>
      <c r="I17" s="211"/>
      <c r="J17" s="227">
        <f t="shared" si="1"/>
        <v>316</v>
      </c>
      <c r="K17" s="213"/>
      <c r="L17" s="39" t="s">
        <v>25</v>
      </c>
      <c r="M17" s="40" t="s">
        <v>374</v>
      </c>
      <c r="N17" s="38" t="s">
        <v>212</v>
      </c>
      <c r="O17" s="40" t="s">
        <v>39</v>
      </c>
      <c r="P17" s="41">
        <v>17</v>
      </c>
      <c r="R17" s="198" t="s">
        <v>25</v>
      </c>
      <c r="S17" s="212" t="s">
        <v>374</v>
      </c>
      <c r="T17" s="37" t="s">
        <v>212</v>
      </c>
      <c r="U17" s="37" t="s">
        <v>39</v>
      </c>
      <c r="V17" s="41">
        <v>17</v>
      </c>
      <c r="X17" s="39" t="s">
        <v>25</v>
      </c>
      <c r="Y17" s="40" t="s">
        <v>375</v>
      </c>
      <c r="Z17" s="182" t="s">
        <v>353</v>
      </c>
      <c r="AA17" s="183" t="s">
        <v>31</v>
      </c>
      <c r="AB17" s="41">
        <v>17</v>
      </c>
    </row>
    <row r="18" spans="2:28" ht="12.75" customHeight="1" x14ac:dyDescent="0.2">
      <c r="B18" s="180" t="str">
        <f t="shared" si="0"/>
        <v>ALİ BERKE GÜMÜŞ</v>
      </c>
      <c r="C18" s="181" t="s">
        <v>447</v>
      </c>
      <c r="D18" s="182" t="s">
        <v>223</v>
      </c>
      <c r="E18" s="183" t="s">
        <v>39</v>
      </c>
      <c r="F18" s="184"/>
      <c r="G18" s="185">
        <v>200</v>
      </c>
      <c r="H18" s="186">
        <v>16</v>
      </c>
      <c r="I18" s="211"/>
      <c r="J18" s="227">
        <f t="shared" si="1"/>
        <v>216</v>
      </c>
      <c r="K18" s="213"/>
      <c r="L18" s="39" t="s">
        <v>26</v>
      </c>
      <c r="M18" s="40" t="s">
        <v>375</v>
      </c>
      <c r="N18" s="38" t="s">
        <v>287</v>
      </c>
      <c r="O18" s="38" t="s">
        <v>31</v>
      </c>
      <c r="P18" s="41">
        <v>16</v>
      </c>
      <c r="X18" s="39" t="s">
        <v>26</v>
      </c>
      <c r="Y18" s="40" t="s">
        <v>376</v>
      </c>
      <c r="Z18" s="182" t="s">
        <v>460</v>
      </c>
      <c r="AA18" s="183" t="s">
        <v>33</v>
      </c>
      <c r="AB18" s="41">
        <v>16</v>
      </c>
    </row>
    <row r="19" spans="2:28" ht="12.75" customHeight="1" x14ac:dyDescent="0.2">
      <c r="B19" s="180" t="str">
        <f t="shared" si="0"/>
        <v>ALİ ENES SEREN</v>
      </c>
      <c r="C19" s="181" t="s">
        <v>236</v>
      </c>
      <c r="D19" s="182" t="s">
        <v>212</v>
      </c>
      <c r="E19" s="183" t="s">
        <v>39</v>
      </c>
      <c r="F19" s="184">
        <v>18</v>
      </c>
      <c r="G19" s="185">
        <v>300</v>
      </c>
      <c r="H19" s="186">
        <v>22</v>
      </c>
      <c r="I19" s="211">
        <v>19</v>
      </c>
      <c r="J19" s="227">
        <f t="shared" si="1"/>
        <v>359</v>
      </c>
      <c r="K19" s="213"/>
      <c r="L19" s="39" t="s">
        <v>26</v>
      </c>
      <c r="M19" s="40" t="s">
        <v>249</v>
      </c>
      <c r="N19" s="38" t="s">
        <v>231</v>
      </c>
      <c r="O19" s="40" t="s">
        <v>30</v>
      </c>
      <c r="P19" s="41">
        <v>16</v>
      </c>
      <c r="X19" s="39" t="s">
        <v>26</v>
      </c>
      <c r="Y19" s="40" t="s">
        <v>378</v>
      </c>
      <c r="Z19" s="182" t="s">
        <v>462</v>
      </c>
      <c r="AA19" s="183" t="s">
        <v>15</v>
      </c>
      <c r="AB19" s="41">
        <v>16</v>
      </c>
    </row>
    <row r="20" spans="2:28" ht="12.75" customHeight="1" x14ac:dyDescent="0.2">
      <c r="B20" s="180" t="str">
        <f t="shared" si="0"/>
        <v>ALİ ENES SEREN</v>
      </c>
      <c r="C20" s="181" t="s">
        <v>236</v>
      </c>
      <c r="D20" s="182" t="s">
        <v>430</v>
      </c>
      <c r="E20" s="183" t="s">
        <v>39</v>
      </c>
      <c r="F20" s="184"/>
      <c r="G20" s="185">
        <v>200</v>
      </c>
      <c r="H20" s="186">
        <v>32</v>
      </c>
      <c r="I20" s="211"/>
      <c r="J20" s="227">
        <f t="shared" si="1"/>
        <v>232</v>
      </c>
      <c r="K20" s="213"/>
      <c r="L20" s="39" t="s">
        <v>26</v>
      </c>
      <c r="M20" s="40" t="s">
        <v>239</v>
      </c>
      <c r="N20" s="38" t="s">
        <v>345</v>
      </c>
      <c r="O20" s="40" t="s">
        <v>15</v>
      </c>
      <c r="P20" s="41">
        <v>16</v>
      </c>
      <c r="X20" s="39" t="s">
        <v>26</v>
      </c>
      <c r="Y20" s="40" t="s">
        <v>237</v>
      </c>
      <c r="Z20" s="182" t="s">
        <v>240</v>
      </c>
      <c r="AA20" s="183" t="s">
        <v>15</v>
      </c>
      <c r="AB20" s="41">
        <v>16</v>
      </c>
    </row>
    <row r="21" spans="2:28" ht="12.75" customHeight="1" x14ac:dyDescent="0.2">
      <c r="B21" s="180" t="str">
        <f t="shared" si="0"/>
        <v>ALİ EREN ULUSAKARYA</v>
      </c>
      <c r="C21" s="181" t="s">
        <v>352</v>
      </c>
      <c r="D21" s="182" t="s">
        <v>246</v>
      </c>
      <c r="E21" s="183" t="s">
        <v>28</v>
      </c>
      <c r="F21" s="184">
        <v>29</v>
      </c>
      <c r="G21" s="185">
        <v>300</v>
      </c>
      <c r="H21" s="186">
        <v>26</v>
      </c>
      <c r="I21" s="211">
        <v>28</v>
      </c>
      <c r="J21" s="227">
        <f t="shared" si="1"/>
        <v>383</v>
      </c>
      <c r="K21" s="213"/>
      <c r="L21" s="39" t="s">
        <v>26</v>
      </c>
      <c r="M21" s="40" t="s">
        <v>376</v>
      </c>
      <c r="N21" s="38" t="s">
        <v>371</v>
      </c>
      <c r="O21" s="40" t="s">
        <v>33</v>
      </c>
      <c r="P21" s="41">
        <v>16</v>
      </c>
      <c r="X21" s="39" t="s">
        <v>26</v>
      </c>
      <c r="Y21" s="40" t="s">
        <v>368</v>
      </c>
      <c r="Z21" s="182" t="s">
        <v>369</v>
      </c>
      <c r="AA21" s="183" t="s">
        <v>12</v>
      </c>
      <c r="AB21" s="41">
        <v>16</v>
      </c>
    </row>
    <row r="22" spans="2:28" ht="12.75" customHeight="1" x14ac:dyDescent="0.2">
      <c r="B22" s="180" t="str">
        <f t="shared" si="0"/>
        <v>ALİ SAİD AKDOĞAN</v>
      </c>
      <c r="C22" s="181" t="s">
        <v>304</v>
      </c>
      <c r="D22" s="182" t="s">
        <v>297</v>
      </c>
      <c r="E22" s="183" t="s">
        <v>30</v>
      </c>
      <c r="F22" s="184"/>
      <c r="G22" s="185">
        <v>200</v>
      </c>
      <c r="H22" s="186">
        <v>16</v>
      </c>
      <c r="I22" s="211"/>
      <c r="J22" s="227">
        <f t="shared" si="1"/>
        <v>216</v>
      </c>
      <c r="K22" s="213"/>
      <c r="L22" s="39" t="s">
        <v>26</v>
      </c>
      <c r="M22" s="40" t="s">
        <v>235</v>
      </c>
      <c r="N22" s="38" t="s">
        <v>371</v>
      </c>
      <c r="O22" s="40" t="s">
        <v>33</v>
      </c>
      <c r="P22" s="41">
        <v>16</v>
      </c>
      <c r="X22" s="39" t="s">
        <v>26</v>
      </c>
      <c r="Y22" s="40" t="s">
        <v>377</v>
      </c>
      <c r="Z22" s="182" t="s">
        <v>461</v>
      </c>
      <c r="AA22" s="183" t="s">
        <v>39</v>
      </c>
      <c r="AB22" s="41">
        <v>16</v>
      </c>
    </row>
    <row r="23" spans="2:28" ht="12.75" customHeight="1" x14ac:dyDescent="0.2">
      <c r="B23" s="180" t="str">
        <f t="shared" si="0"/>
        <v>ALİ SAİD AKDOĞAN</v>
      </c>
      <c r="C23" s="181" t="s">
        <v>304</v>
      </c>
      <c r="D23" s="182" t="s">
        <v>305</v>
      </c>
      <c r="E23" s="183" t="s">
        <v>30</v>
      </c>
      <c r="F23" s="184">
        <v>26</v>
      </c>
      <c r="G23" s="228">
        <v>100</v>
      </c>
      <c r="H23" s="186"/>
      <c r="J23" s="227">
        <f t="shared" si="1"/>
        <v>126</v>
      </c>
      <c r="K23" s="213"/>
      <c r="L23" s="39" t="s">
        <v>26</v>
      </c>
      <c r="M23" s="40" t="s">
        <v>377</v>
      </c>
      <c r="N23" s="38" t="s">
        <v>212</v>
      </c>
      <c r="O23" s="40" t="s">
        <v>39</v>
      </c>
      <c r="P23" s="41">
        <v>16</v>
      </c>
      <c r="X23" s="39" t="s">
        <v>26</v>
      </c>
      <c r="Y23" s="40" t="s">
        <v>366</v>
      </c>
      <c r="Z23" s="182" t="s">
        <v>455</v>
      </c>
      <c r="AA23" s="183" t="s">
        <v>39</v>
      </c>
      <c r="AB23" s="41">
        <v>16</v>
      </c>
    </row>
    <row r="24" spans="2:28" ht="12.75" customHeight="1" x14ac:dyDescent="0.2">
      <c r="B24" s="180" t="str">
        <f t="shared" si="0"/>
        <v>ALİM ZİYA SOYALAN</v>
      </c>
      <c r="C24" s="187" t="s">
        <v>368</v>
      </c>
      <c r="D24" s="182" t="s">
        <v>369</v>
      </c>
      <c r="E24" s="183" t="s">
        <v>12</v>
      </c>
      <c r="F24" s="184">
        <v>16</v>
      </c>
      <c r="G24" s="185">
        <v>300</v>
      </c>
      <c r="H24" s="186">
        <v>18</v>
      </c>
      <c r="I24" s="211">
        <v>20</v>
      </c>
      <c r="J24" s="227">
        <f t="shared" si="1"/>
        <v>354</v>
      </c>
      <c r="K24" s="213"/>
      <c r="L24" s="39" t="s">
        <v>26</v>
      </c>
      <c r="M24" s="40" t="s">
        <v>372</v>
      </c>
      <c r="N24" s="38" t="s">
        <v>373</v>
      </c>
      <c r="O24" s="40" t="s">
        <v>40</v>
      </c>
      <c r="P24" s="41">
        <v>16</v>
      </c>
      <c r="X24" s="39" t="s">
        <v>26</v>
      </c>
      <c r="Y24" s="40" t="s">
        <v>379</v>
      </c>
      <c r="Z24" s="182" t="s">
        <v>380</v>
      </c>
      <c r="AA24" s="183" t="s">
        <v>42</v>
      </c>
      <c r="AB24" s="41">
        <v>16</v>
      </c>
    </row>
    <row r="25" spans="2:28" ht="12.75" customHeight="1" x14ac:dyDescent="0.2">
      <c r="B25" s="180" t="str">
        <f t="shared" si="0"/>
        <v>ARAS AYDIN</v>
      </c>
      <c r="C25" s="187" t="s">
        <v>237</v>
      </c>
      <c r="D25" s="182" t="s">
        <v>240</v>
      </c>
      <c r="E25" s="183" t="s">
        <v>15</v>
      </c>
      <c r="F25" s="184">
        <v>16</v>
      </c>
      <c r="G25" s="185">
        <v>300</v>
      </c>
      <c r="H25" s="186"/>
      <c r="I25" s="211"/>
      <c r="J25" s="227">
        <f t="shared" si="1"/>
        <v>316</v>
      </c>
      <c r="K25" s="213"/>
      <c r="L25" s="39" t="s">
        <v>26</v>
      </c>
      <c r="M25" s="40" t="s">
        <v>241</v>
      </c>
      <c r="N25" s="38" t="s">
        <v>217</v>
      </c>
      <c r="O25" s="40" t="s">
        <v>38</v>
      </c>
      <c r="P25" s="41">
        <v>16</v>
      </c>
      <c r="X25" s="39" t="s">
        <v>26</v>
      </c>
      <c r="Y25" s="40" t="s">
        <v>239</v>
      </c>
      <c r="Z25" s="182" t="s">
        <v>240</v>
      </c>
      <c r="AA25" s="183" t="s">
        <v>15</v>
      </c>
      <c r="AB25" s="41">
        <v>16</v>
      </c>
    </row>
    <row r="26" spans="2:28" ht="12.75" customHeight="1" x14ac:dyDescent="0.2">
      <c r="B26" s="180" t="str">
        <f t="shared" si="0"/>
        <v>ARAS AYDIN</v>
      </c>
      <c r="C26" s="181" t="s">
        <v>237</v>
      </c>
      <c r="D26" s="182" t="s">
        <v>82</v>
      </c>
      <c r="E26" s="183" t="s">
        <v>15</v>
      </c>
      <c r="F26" s="184"/>
      <c r="G26" s="185">
        <v>200</v>
      </c>
      <c r="H26" s="186">
        <v>30</v>
      </c>
      <c r="I26" s="211"/>
      <c r="J26" s="227">
        <f t="shared" si="1"/>
        <v>230</v>
      </c>
      <c r="K26" s="213"/>
      <c r="L26" s="39" t="s">
        <v>27</v>
      </c>
      <c r="M26" s="40" t="s">
        <v>251</v>
      </c>
      <c r="N26" s="38" t="s">
        <v>371</v>
      </c>
      <c r="O26" s="40" t="s">
        <v>33</v>
      </c>
      <c r="P26" s="41">
        <v>8</v>
      </c>
      <c r="X26" s="39" t="s">
        <v>27</v>
      </c>
      <c r="Y26" s="40" t="s">
        <v>383</v>
      </c>
      <c r="Z26" s="182" t="s">
        <v>384</v>
      </c>
      <c r="AA26" s="183" t="s">
        <v>32</v>
      </c>
      <c r="AB26" s="41">
        <v>8</v>
      </c>
    </row>
    <row r="27" spans="2:28" ht="12.75" customHeight="1" x14ac:dyDescent="0.2">
      <c r="B27" s="180" t="str">
        <f t="shared" si="0"/>
        <v>ARDA SARIASLAN</v>
      </c>
      <c r="C27" s="181" t="s">
        <v>375</v>
      </c>
      <c r="D27" s="182" t="s">
        <v>287</v>
      </c>
      <c r="E27" s="183" t="s">
        <v>31</v>
      </c>
      <c r="F27" s="184">
        <v>17</v>
      </c>
      <c r="G27" s="185">
        <v>300</v>
      </c>
      <c r="H27" s="186">
        <v>16</v>
      </c>
      <c r="I27" s="211"/>
      <c r="J27" s="227">
        <f t="shared" si="1"/>
        <v>333</v>
      </c>
      <c r="K27" s="213"/>
      <c r="L27" s="39" t="s">
        <v>27</v>
      </c>
      <c r="M27" s="40" t="s">
        <v>385</v>
      </c>
      <c r="N27" s="38" t="s">
        <v>184</v>
      </c>
      <c r="O27" s="40" t="s">
        <v>18</v>
      </c>
      <c r="P27" s="41">
        <v>8</v>
      </c>
      <c r="X27" s="39" t="s">
        <v>27</v>
      </c>
      <c r="Y27" s="40" t="s">
        <v>248</v>
      </c>
      <c r="Z27" s="182" t="s">
        <v>292</v>
      </c>
      <c r="AA27" s="183" t="s">
        <v>30</v>
      </c>
      <c r="AB27" s="41">
        <v>8</v>
      </c>
    </row>
    <row r="28" spans="2:28" ht="12.75" customHeight="1" x14ac:dyDescent="0.2">
      <c r="B28" s="180" t="str">
        <f t="shared" si="0"/>
        <v>ASAF TAHA EKER</v>
      </c>
      <c r="C28" s="181" t="s">
        <v>361</v>
      </c>
      <c r="D28" s="182" t="s">
        <v>68</v>
      </c>
      <c r="E28" s="183" t="s">
        <v>29</v>
      </c>
      <c r="F28" s="184">
        <v>28</v>
      </c>
      <c r="G28" s="185">
        <v>300</v>
      </c>
      <c r="H28" s="186">
        <v>25</v>
      </c>
      <c r="I28" s="211">
        <v>27</v>
      </c>
      <c r="J28" s="227">
        <f t="shared" si="1"/>
        <v>380</v>
      </c>
      <c r="K28" s="213"/>
      <c r="L28" s="39" t="s">
        <v>27</v>
      </c>
      <c r="M28" s="40" t="s">
        <v>389</v>
      </c>
      <c r="N28" s="38" t="s">
        <v>390</v>
      </c>
      <c r="O28" s="40" t="s">
        <v>12</v>
      </c>
      <c r="P28" s="41">
        <v>8</v>
      </c>
      <c r="X28" s="39" t="s">
        <v>27</v>
      </c>
      <c r="Y28" s="40" t="s">
        <v>241</v>
      </c>
      <c r="Z28" s="182" t="s">
        <v>351</v>
      </c>
      <c r="AA28" s="183" t="s">
        <v>38</v>
      </c>
      <c r="AB28" s="41">
        <v>8</v>
      </c>
    </row>
    <row r="29" spans="2:28" ht="12.75" customHeight="1" x14ac:dyDescent="0.2">
      <c r="B29" s="180" t="str">
        <f t="shared" si="0"/>
        <v>BATIN GÜLER</v>
      </c>
      <c r="C29" s="187" t="s">
        <v>381</v>
      </c>
      <c r="D29" s="182" t="s">
        <v>93</v>
      </c>
      <c r="E29" s="183" t="s">
        <v>7</v>
      </c>
      <c r="F29" s="184">
        <v>8</v>
      </c>
      <c r="G29" s="185">
        <v>300</v>
      </c>
      <c r="H29" s="186"/>
      <c r="I29" s="211"/>
      <c r="J29" s="227">
        <f t="shared" si="1"/>
        <v>308</v>
      </c>
      <c r="K29" s="213"/>
      <c r="L29" s="39" t="s">
        <v>27</v>
      </c>
      <c r="M29" s="40" t="s">
        <v>238</v>
      </c>
      <c r="N29" s="38" t="s">
        <v>67</v>
      </c>
      <c r="O29" s="40" t="s">
        <v>7</v>
      </c>
      <c r="P29" s="41">
        <v>8</v>
      </c>
      <c r="X29" s="39" t="s">
        <v>27</v>
      </c>
      <c r="Y29" s="40" t="s">
        <v>247</v>
      </c>
      <c r="Z29" s="182" t="s">
        <v>64</v>
      </c>
      <c r="AA29" s="183" t="s">
        <v>42</v>
      </c>
      <c r="AB29" s="41">
        <v>8</v>
      </c>
    </row>
    <row r="30" spans="2:28" ht="12.75" customHeight="1" x14ac:dyDescent="0.2">
      <c r="B30" s="180" t="str">
        <f t="shared" si="0"/>
        <v>BERAT ÖZDEMİR</v>
      </c>
      <c r="C30" s="181" t="s">
        <v>249</v>
      </c>
      <c r="D30" s="182" t="s">
        <v>231</v>
      </c>
      <c r="E30" s="183" t="s">
        <v>30</v>
      </c>
      <c r="F30" s="184">
        <v>23</v>
      </c>
      <c r="G30" s="185">
        <v>300</v>
      </c>
      <c r="H30" s="186">
        <v>16</v>
      </c>
      <c r="I30" s="211"/>
      <c r="J30" s="227">
        <f t="shared" si="1"/>
        <v>339</v>
      </c>
      <c r="K30" s="213"/>
      <c r="L30" s="39" t="s">
        <v>27</v>
      </c>
      <c r="M30" s="40" t="s">
        <v>248</v>
      </c>
      <c r="N30" s="38" t="s">
        <v>231</v>
      </c>
      <c r="O30" s="40" t="s">
        <v>30</v>
      </c>
      <c r="P30" s="41">
        <v>8</v>
      </c>
      <c r="X30" s="39" t="s">
        <v>27</v>
      </c>
      <c r="Y30" s="40" t="s">
        <v>382</v>
      </c>
      <c r="Z30" s="182" t="s">
        <v>216</v>
      </c>
      <c r="AA30" s="183" t="s">
        <v>12</v>
      </c>
      <c r="AB30" s="41">
        <v>8</v>
      </c>
    </row>
    <row r="31" spans="2:28" ht="12.75" customHeight="1" x14ac:dyDescent="0.2">
      <c r="B31" s="180" t="str">
        <f t="shared" si="0"/>
        <v>BERAT ÖZDEMİR</v>
      </c>
      <c r="C31" s="181" t="s">
        <v>249</v>
      </c>
      <c r="D31" s="182" t="s">
        <v>231</v>
      </c>
      <c r="E31" s="183" t="s">
        <v>30</v>
      </c>
      <c r="F31" s="184"/>
      <c r="G31" s="185">
        <v>200</v>
      </c>
      <c r="H31" s="186">
        <v>26</v>
      </c>
      <c r="I31" s="211"/>
      <c r="J31" s="227">
        <f t="shared" si="1"/>
        <v>226</v>
      </c>
      <c r="K31" s="213"/>
      <c r="L31" s="39" t="s">
        <v>27</v>
      </c>
      <c r="M31" s="40" t="s">
        <v>386</v>
      </c>
      <c r="N31" s="38" t="s">
        <v>220</v>
      </c>
      <c r="O31" s="40" t="s">
        <v>15</v>
      </c>
      <c r="P31" s="41">
        <v>8</v>
      </c>
      <c r="X31" s="39" t="s">
        <v>27</v>
      </c>
      <c r="Y31" s="40" t="s">
        <v>381</v>
      </c>
      <c r="Z31" s="182" t="s">
        <v>93</v>
      </c>
      <c r="AA31" s="183" t="s">
        <v>7</v>
      </c>
      <c r="AB31" s="41">
        <v>8</v>
      </c>
    </row>
    <row r="32" spans="2:28" ht="12.75" customHeight="1" x14ac:dyDescent="0.2">
      <c r="B32" s="180" t="str">
        <f t="shared" si="0"/>
        <v>BERK AKSELİ</v>
      </c>
      <c r="C32" s="181" t="s">
        <v>382</v>
      </c>
      <c r="D32" s="182" t="s">
        <v>216</v>
      </c>
      <c r="E32" s="183" t="s">
        <v>12</v>
      </c>
      <c r="F32" s="184">
        <v>8</v>
      </c>
      <c r="G32" s="185">
        <v>300</v>
      </c>
      <c r="H32" s="186"/>
      <c r="I32" s="211"/>
      <c r="J32" s="227">
        <f t="shared" si="1"/>
        <v>308</v>
      </c>
      <c r="K32" s="213"/>
      <c r="L32" s="39" t="s">
        <v>27</v>
      </c>
      <c r="M32" s="40" t="s">
        <v>378</v>
      </c>
      <c r="N32" s="38" t="s">
        <v>210</v>
      </c>
      <c r="O32" s="40" t="s">
        <v>15</v>
      </c>
      <c r="P32" s="41">
        <v>8</v>
      </c>
      <c r="X32" s="39" t="s">
        <v>27</v>
      </c>
      <c r="Y32" s="40" t="s">
        <v>238</v>
      </c>
      <c r="Z32" s="182" t="s">
        <v>93</v>
      </c>
      <c r="AA32" s="183" t="s">
        <v>7</v>
      </c>
      <c r="AB32" s="41">
        <v>8</v>
      </c>
    </row>
    <row r="33" spans="2:28" ht="12.75" customHeight="1" x14ac:dyDescent="0.2">
      <c r="B33" s="180" t="str">
        <f t="shared" si="0"/>
        <v>BERK ÖZTOPRAK</v>
      </c>
      <c r="C33" s="187" t="s">
        <v>348</v>
      </c>
      <c r="D33" s="182" t="s">
        <v>62</v>
      </c>
      <c r="E33" s="183" t="s">
        <v>15</v>
      </c>
      <c r="F33" s="184">
        <v>32</v>
      </c>
      <c r="G33" s="185">
        <v>300</v>
      </c>
      <c r="H33" s="186">
        <v>29</v>
      </c>
      <c r="I33" s="211">
        <v>32</v>
      </c>
      <c r="J33" s="227">
        <f t="shared" si="1"/>
        <v>393</v>
      </c>
      <c r="K33" s="213"/>
      <c r="L33" s="39" t="s">
        <v>27</v>
      </c>
      <c r="M33" s="40" t="s">
        <v>244</v>
      </c>
      <c r="N33" s="38" t="s">
        <v>212</v>
      </c>
      <c r="O33" s="40" t="s">
        <v>39</v>
      </c>
      <c r="P33" s="41">
        <v>8</v>
      </c>
      <c r="X33" s="39" t="s">
        <v>27</v>
      </c>
      <c r="Y33" s="40" t="s">
        <v>387</v>
      </c>
      <c r="Z33" s="182" t="s">
        <v>388</v>
      </c>
      <c r="AA33" s="183" t="s">
        <v>15</v>
      </c>
      <c r="AB33" s="41">
        <v>8</v>
      </c>
    </row>
    <row r="34" spans="2:28" ht="12.75" customHeight="1" x14ac:dyDescent="0.2">
      <c r="B34" s="180" t="str">
        <f t="shared" si="0"/>
        <v>BERK TURAN</v>
      </c>
      <c r="C34" s="181" t="s">
        <v>445</v>
      </c>
      <c r="D34" s="182" t="s">
        <v>446</v>
      </c>
      <c r="E34" s="183" t="s">
        <v>7</v>
      </c>
      <c r="F34" s="184"/>
      <c r="G34" s="185">
        <v>200</v>
      </c>
      <c r="H34" s="186">
        <v>16</v>
      </c>
      <c r="I34" s="211"/>
      <c r="J34" s="227">
        <f t="shared" si="1"/>
        <v>216</v>
      </c>
      <c r="K34" s="213"/>
      <c r="L34" s="39"/>
      <c r="M34" s="40"/>
      <c r="N34" s="38"/>
      <c r="O34" s="40"/>
      <c r="X34" s="39"/>
      <c r="Y34" s="233"/>
      <c r="Z34" s="182"/>
      <c r="AA34" s="183"/>
    </row>
    <row r="35" spans="2:28" ht="12.75" customHeight="1" x14ac:dyDescent="0.2">
      <c r="B35" s="180" t="str">
        <f t="shared" si="0"/>
        <v>BEYAZIT BERK DEMİR</v>
      </c>
      <c r="C35" s="181" t="s">
        <v>278</v>
      </c>
      <c r="D35" s="182" t="s">
        <v>215</v>
      </c>
      <c r="E35" s="183" t="s">
        <v>0</v>
      </c>
      <c r="F35" s="184"/>
      <c r="G35" s="185">
        <v>200</v>
      </c>
      <c r="H35" s="186">
        <v>20</v>
      </c>
      <c r="I35" s="211"/>
      <c r="J35" s="227">
        <f t="shared" si="1"/>
        <v>220</v>
      </c>
      <c r="K35" s="213"/>
      <c r="L35" s="39"/>
      <c r="M35" s="40"/>
      <c r="N35" s="38"/>
      <c r="O35" s="40"/>
      <c r="X35" s="39"/>
      <c r="Y35" s="233"/>
      <c r="Z35" s="182"/>
      <c r="AA35" s="183"/>
    </row>
    <row r="36" spans="2:28" ht="12.75" customHeight="1" x14ac:dyDescent="0.2">
      <c r="B36" s="180" t="str">
        <f t="shared" si="0"/>
        <v>BORA ŞEVKET ÖZÇETİN</v>
      </c>
      <c r="C36" s="181" t="s">
        <v>374</v>
      </c>
      <c r="D36" s="182" t="s">
        <v>212</v>
      </c>
      <c r="E36" s="183" t="s">
        <v>39</v>
      </c>
      <c r="F36" s="184"/>
      <c r="G36" s="185">
        <v>300</v>
      </c>
      <c r="H36" s="186">
        <v>17</v>
      </c>
      <c r="I36" s="211">
        <v>17</v>
      </c>
      <c r="J36" s="227">
        <f t="shared" si="1"/>
        <v>334</v>
      </c>
      <c r="K36" s="213"/>
      <c r="L36" s="39"/>
      <c r="M36" s="234"/>
      <c r="N36" s="235"/>
      <c r="O36" s="236"/>
      <c r="X36" s="39"/>
      <c r="Y36" s="233"/>
      <c r="Z36" s="182"/>
      <c r="AA36" s="183"/>
    </row>
    <row r="37" spans="2:28" ht="12.75" customHeight="1" x14ac:dyDescent="0.2">
      <c r="B37" s="180" t="str">
        <f t="shared" si="0"/>
        <v>BÜLENT ATAKAN</v>
      </c>
      <c r="C37" s="181" t="s">
        <v>367</v>
      </c>
      <c r="D37" s="182" t="s">
        <v>216</v>
      </c>
      <c r="E37" s="183" t="s">
        <v>12</v>
      </c>
      <c r="F37" s="184">
        <v>21</v>
      </c>
      <c r="G37" s="185">
        <v>300</v>
      </c>
      <c r="H37" s="186">
        <v>19</v>
      </c>
      <c r="I37" s="211">
        <v>18</v>
      </c>
      <c r="J37" s="227">
        <f t="shared" si="1"/>
        <v>358</v>
      </c>
      <c r="K37" s="213"/>
      <c r="L37" s="39"/>
      <c r="M37" s="234"/>
      <c r="N37" s="235"/>
      <c r="O37" s="236"/>
      <c r="X37" s="39"/>
      <c r="Y37" s="233"/>
      <c r="Z37" s="182"/>
      <c r="AA37" s="183"/>
    </row>
    <row r="38" spans="2:28" ht="12.75" customHeight="1" x14ac:dyDescent="0.2">
      <c r="B38" s="180" t="str">
        <f t="shared" si="0"/>
        <v>CANBERK SEVİNDİK</v>
      </c>
      <c r="C38" s="187" t="s">
        <v>310</v>
      </c>
      <c r="D38" s="182" t="s">
        <v>305</v>
      </c>
      <c r="E38" s="183" t="s">
        <v>30</v>
      </c>
      <c r="F38" s="184">
        <v>23</v>
      </c>
      <c r="G38" s="228">
        <v>100</v>
      </c>
      <c r="H38" s="186"/>
      <c r="J38" s="227">
        <f t="shared" si="1"/>
        <v>123</v>
      </c>
      <c r="K38" s="213"/>
      <c r="L38" s="39"/>
      <c r="M38" s="234"/>
      <c r="N38" s="235"/>
      <c r="O38" s="236"/>
      <c r="X38" s="39"/>
      <c r="Y38" s="233"/>
      <c r="Z38" s="182"/>
      <c r="AA38" s="183"/>
    </row>
    <row r="39" spans="2:28" ht="12.75" customHeight="1" x14ac:dyDescent="0.2">
      <c r="B39" s="180" t="str">
        <f t="shared" si="0"/>
        <v>CEMAL AYAZ KARTAL</v>
      </c>
      <c r="C39" s="181" t="s">
        <v>279</v>
      </c>
      <c r="D39" s="182" t="s">
        <v>67</v>
      </c>
      <c r="E39" s="183" t="s">
        <v>7</v>
      </c>
      <c r="F39" s="184"/>
      <c r="G39" s="185">
        <v>200</v>
      </c>
      <c r="H39" s="186">
        <v>16</v>
      </c>
      <c r="I39" s="211"/>
      <c r="J39" s="227">
        <f t="shared" si="1"/>
        <v>216</v>
      </c>
      <c r="K39" s="213"/>
      <c r="L39" s="39"/>
      <c r="M39" s="234"/>
      <c r="N39" s="235"/>
      <c r="O39" s="236"/>
      <c r="X39" s="39"/>
      <c r="Y39" s="233"/>
      <c r="Z39" s="182"/>
      <c r="AA39" s="183"/>
    </row>
    <row r="40" spans="2:28" ht="12.75" customHeight="1" x14ac:dyDescent="0.2">
      <c r="B40" s="180" t="str">
        <f t="shared" si="0"/>
        <v>CİHAN POYRAZ COŞKUNLAR</v>
      </c>
      <c r="C40" s="187" t="s">
        <v>286</v>
      </c>
      <c r="D40" s="182" t="s">
        <v>287</v>
      </c>
      <c r="E40" s="183" t="s">
        <v>31</v>
      </c>
      <c r="F40" s="184">
        <v>19</v>
      </c>
      <c r="G40" s="228">
        <v>100</v>
      </c>
      <c r="H40" s="186"/>
      <c r="J40" s="227">
        <f t="shared" si="1"/>
        <v>119</v>
      </c>
      <c r="K40" s="213"/>
      <c r="L40" s="39"/>
      <c r="M40" s="234"/>
      <c r="N40" s="235"/>
      <c r="O40" s="236"/>
      <c r="X40" s="39"/>
      <c r="Y40" s="233"/>
      <c r="Z40" s="182"/>
      <c r="AA40" s="183"/>
    </row>
    <row r="41" spans="2:28" ht="12.75" customHeight="1" x14ac:dyDescent="0.2">
      <c r="B41" s="180" t="str">
        <f t="shared" si="0"/>
        <v>DORUK ŞENDOĞAN</v>
      </c>
      <c r="C41" s="181" t="s">
        <v>383</v>
      </c>
      <c r="D41" s="182" t="s">
        <v>384</v>
      </c>
      <c r="E41" s="183" t="s">
        <v>32</v>
      </c>
      <c r="F41" s="184">
        <v>8</v>
      </c>
      <c r="G41" s="185">
        <v>300</v>
      </c>
      <c r="H41" s="186"/>
      <c r="I41" s="211"/>
      <c r="J41" s="227">
        <f t="shared" si="1"/>
        <v>308</v>
      </c>
      <c r="K41" s="213"/>
      <c r="L41" s="39"/>
      <c r="M41" s="234"/>
      <c r="N41" s="235"/>
      <c r="O41" s="236"/>
      <c r="X41" s="39"/>
      <c r="Y41" s="233"/>
      <c r="Z41" s="182"/>
      <c r="AA41" s="183"/>
    </row>
    <row r="42" spans="2:28" ht="12.75" customHeight="1" x14ac:dyDescent="0.2">
      <c r="B42" s="180" t="str">
        <f t="shared" si="0"/>
        <v>DURMUŞ ALİ ERĞÜL</v>
      </c>
      <c r="C42" s="181" t="s">
        <v>442</v>
      </c>
      <c r="D42" s="182" t="s">
        <v>443</v>
      </c>
      <c r="E42" s="183" t="s">
        <v>31</v>
      </c>
      <c r="F42" s="184"/>
      <c r="G42" s="185">
        <v>200</v>
      </c>
      <c r="H42" s="186">
        <v>16</v>
      </c>
      <c r="I42" s="211"/>
      <c r="J42" s="227">
        <f t="shared" si="1"/>
        <v>216</v>
      </c>
      <c r="K42" s="213"/>
      <c r="L42" s="39"/>
      <c r="M42" s="234"/>
      <c r="N42" s="235"/>
      <c r="O42" s="236"/>
      <c r="X42" s="39"/>
      <c r="Y42" s="233"/>
      <c r="Z42" s="182"/>
      <c r="AA42" s="183"/>
    </row>
    <row r="43" spans="2:28" ht="12.75" customHeight="1" x14ac:dyDescent="0.2">
      <c r="B43" s="180" t="str">
        <f t="shared" si="0"/>
        <v>DURSUN AYAZ NARMAN</v>
      </c>
      <c r="C43" s="181" t="s">
        <v>450</v>
      </c>
      <c r="D43" s="182" t="s">
        <v>451</v>
      </c>
      <c r="E43" s="183" t="s">
        <v>423</v>
      </c>
      <c r="F43" s="184"/>
      <c r="G43" s="185">
        <v>200</v>
      </c>
      <c r="H43" s="186">
        <v>8</v>
      </c>
      <c r="I43" s="211"/>
      <c r="J43" s="227">
        <f t="shared" si="1"/>
        <v>208</v>
      </c>
      <c r="K43" s="213"/>
      <c r="L43" s="39"/>
      <c r="M43" s="234"/>
      <c r="N43" s="235"/>
      <c r="O43" s="236"/>
      <c r="X43" s="39"/>
      <c r="Y43" s="233"/>
      <c r="Z43" s="182"/>
      <c r="AA43" s="183"/>
    </row>
    <row r="44" spans="2:28" ht="12.75" customHeight="1" x14ac:dyDescent="0.2">
      <c r="B44" s="180" t="str">
        <f t="shared" si="0"/>
        <v>EGE BOLAT</v>
      </c>
      <c r="C44" s="187" t="s">
        <v>316</v>
      </c>
      <c r="D44" s="182" t="s">
        <v>69</v>
      </c>
      <c r="E44" s="183" t="s">
        <v>42</v>
      </c>
      <c r="F44" s="184">
        <v>18</v>
      </c>
      <c r="G44" s="228">
        <v>100</v>
      </c>
      <c r="H44" s="186"/>
      <c r="J44" s="227">
        <f t="shared" si="1"/>
        <v>118</v>
      </c>
      <c r="K44" s="213"/>
      <c r="L44" s="39"/>
      <c r="M44" s="234"/>
      <c r="N44" s="235"/>
      <c r="O44" s="236"/>
      <c r="X44" s="39"/>
      <c r="Y44" s="233"/>
      <c r="Z44" s="182"/>
      <c r="AA44" s="183"/>
    </row>
    <row r="45" spans="2:28" ht="12.75" customHeight="1" x14ac:dyDescent="0.2">
      <c r="B45" s="180" t="str">
        <f t="shared" si="0"/>
        <v>EGE PAKKAN</v>
      </c>
      <c r="C45" s="181" t="s">
        <v>372</v>
      </c>
      <c r="D45" s="182" t="s">
        <v>373</v>
      </c>
      <c r="E45" s="183" t="s">
        <v>40</v>
      </c>
      <c r="F45" s="184">
        <v>19</v>
      </c>
      <c r="G45" s="185">
        <v>300</v>
      </c>
      <c r="H45" s="186">
        <v>16</v>
      </c>
      <c r="I45" s="211"/>
      <c r="J45" s="227">
        <f t="shared" si="1"/>
        <v>335</v>
      </c>
      <c r="K45" s="213"/>
      <c r="L45" s="39"/>
      <c r="M45" s="234"/>
      <c r="N45" s="235"/>
      <c r="O45" s="236"/>
      <c r="X45" s="39"/>
      <c r="Y45" s="233"/>
      <c r="Z45" s="182"/>
      <c r="AA45" s="183"/>
    </row>
    <row r="46" spans="2:28" ht="12.75" customHeight="1" x14ac:dyDescent="0.2">
      <c r="B46" s="180" t="str">
        <f t="shared" si="0"/>
        <v>EMİR SARIDOĞAN</v>
      </c>
      <c r="C46" s="181" t="s">
        <v>453</v>
      </c>
      <c r="D46" s="182" t="s">
        <v>64</v>
      </c>
      <c r="E46" s="183" t="s">
        <v>42</v>
      </c>
      <c r="F46" s="184"/>
      <c r="G46" s="185">
        <v>200</v>
      </c>
      <c r="H46" s="186">
        <v>8</v>
      </c>
      <c r="I46" s="211"/>
      <c r="J46" s="227">
        <f t="shared" si="1"/>
        <v>208</v>
      </c>
      <c r="K46" s="213"/>
      <c r="L46" s="39"/>
      <c r="M46" s="234"/>
      <c r="N46" s="235"/>
      <c r="O46" s="236"/>
      <c r="X46" s="39"/>
      <c r="Y46" s="233"/>
      <c r="Z46" s="182"/>
      <c r="AA46" s="183"/>
    </row>
    <row r="47" spans="2:28" ht="12.75" customHeight="1" x14ac:dyDescent="0.2">
      <c r="B47" s="180" t="str">
        <f t="shared" si="0"/>
        <v>EMİR YALÇIN PEHLİVAN</v>
      </c>
      <c r="C47" s="181" t="s">
        <v>253</v>
      </c>
      <c r="D47" s="182" t="s">
        <v>222</v>
      </c>
      <c r="E47" s="183" t="s">
        <v>43</v>
      </c>
      <c r="F47" s="184"/>
      <c r="G47" s="185">
        <v>200</v>
      </c>
      <c r="H47" s="186">
        <v>19</v>
      </c>
      <c r="I47" s="211"/>
      <c r="J47" s="227">
        <f t="shared" si="1"/>
        <v>219</v>
      </c>
      <c r="K47" s="213"/>
      <c r="L47" s="39"/>
      <c r="M47" s="234"/>
      <c r="N47" s="235"/>
      <c r="O47" s="236"/>
      <c r="X47" s="39"/>
      <c r="Y47" s="233"/>
      <c r="Z47" s="182"/>
      <c r="AA47" s="183"/>
    </row>
    <row r="48" spans="2:28" ht="12.75" customHeight="1" x14ac:dyDescent="0.2">
      <c r="B48" s="180" t="str">
        <f t="shared" si="0"/>
        <v>ENSAR AYDIN</v>
      </c>
      <c r="C48" s="187" t="s">
        <v>312</v>
      </c>
      <c r="D48" s="182" t="s">
        <v>210</v>
      </c>
      <c r="E48" s="183" t="s">
        <v>15</v>
      </c>
      <c r="F48" s="184">
        <v>20</v>
      </c>
      <c r="G48" s="228">
        <v>100</v>
      </c>
      <c r="H48" s="186"/>
      <c r="J48" s="227">
        <f t="shared" si="1"/>
        <v>120</v>
      </c>
      <c r="K48" s="213"/>
      <c r="L48" s="39"/>
      <c r="M48" s="234"/>
      <c r="N48" s="235"/>
      <c r="O48" s="236"/>
      <c r="X48" s="39"/>
      <c r="Y48" s="233"/>
      <c r="Z48" s="182"/>
      <c r="AA48" s="183"/>
    </row>
    <row r="49" spans="2:28" ht="12.75" customHeight="1" x14ac:dyDescent="0.2">
      <c r="B49" s="180" t="str">
        <f t="shared" si="0"/>
        <v>ENVER AYHAN</v>
      </c>
      <c r="C49" s="181" t="s">
        <v>448</v>
      </c>
      <c r="D49" s="182" t="s">
        <v>184</v>
      </c>
      <c r="E49" s="183" t="s">
        <v>18</v>
      </c>
      <c r="F49" s="184"/>
      <c r="G49" s="185">
        <v>200</v>
      </c>
      <c r="H49" s="186">
        <v>8</v>
      </c>
      <c r="I49" s="211"/>
      <c r="J49" s="227">
        <f t="shared" si="1"/>
        <v>208</v>
      </c>
      <c r="K49" s="213"/>
      <c r="L49" s="39"/>
      <c r="M49" s="234"/>
      <c r="N49" s="235"/>
      <c r="O49" s="236"/>
      <c r="X49" s="39"/>
      <c r="Y49" s="233"/>
      <c r="Z49" s="182"/>
      <c r="AA49" s="183"/>
      <c r="AB49" s="37"/>
    </row>
    <row r="50" spans="2:28" ht="12.75" customHeight="1" x14ac:dyDescent="0.2">
      <c r="B50" s="180" t="str">
        <f t="shared" si="0"/>
        <v>EYMEN YERDELEN</v>
      </c>
      <c r="C50" s="181" t="s">
        <v>288</v>
      </c>
      <c r="D50" s="182" t="s">
        <v>289</v>
      </c>
      <c r="E50" s="183" t="s">
        <v>290</v>
      </c>
      <c r="F50" s="184"/>
      <c r="G50" s="185">
        <v>200</v>
      </c>
      <c r="H50" s="186">
        <v>8</v>
      </c>
      <c r="I50" s="211"/>
      <c r="J50" s="227">
        <f t="shared" si="1"/>
        <v>208</v>
      </c>
      <c r="K50" s="213"/>
      <c r="L50" s="39"/>
      <c r="M50" s="234"/>
      <c r="N50" s="235"/>
      <c r="O50" s="236"/>
      <c r="X50" s="39"/>
      <c r="Y50" s="233"/>
      <c r="Z50" s="182"/>
      <c r="AA50" s="183"/>
      <c r="AB50" s="37"/>
    </row>
    <row r="51" spans="2:28" ht="12.75" customHeight="1" x14ac:dyDescent="0.2">
      <c r="B51" s="180" t="str">
        <f t="shared" si="0"/>
        <v>EYMEN YERDELEN</v>
      </c>
      <c r="C51" s="181" t="s">
        <v>288</v>
      </c>
      <c r="D51" s="182" t="s">
        <v>289</v>
      </c>
      <c r="E51" s="183" t="s">
        <v>290</v>
      </c>
      <c r="F51" s="184">
        <v>22</v>
      </c>
      <c r="G51" s="228">
        <v>100</v>
      </c>
      <c r="H51" s="186"/>
      <c r="J51" s="227">
        <f t="shared" si="1"/>
        <v>122</v>
      </c>
      <c r="K51" s="213"/>
      <c r="L51" s="39"/>
      <c r="M51" s="234"/>
      <c r="N51" s="235"/>
      <c r="O51" s="236"/>
      <c r="X51" s="39"/>
      <c r="Y51" s="233"/>
      <c r="Z51" s="182"/>
      <c r="AA51" s="183"/>
      <c r="AB51" s="37"/>
    </row>
    <row r="52" spans="2:28" ht="12.75" customHeight="1" x14ac:dyDescent="0.2">
      <c r="B52" s="180" t="str">
        <f t="shared" si="0"/>
        <v>GÖRKEM ÖÇAL</v>
      </c>
      <c r="C52" s="181" t="s">
        <v>243</v>
      </c>
      <c r="D52" s="182" t="s">
        <v>360</v>
      </c>
      <c r="E52" s="183" t="s">
        <v>42</v>
      </c>
      <c r="F52" s="184">
        <v>31</v>
      </c>
      <c r="G52" s="185">
        <v>300</v>
      </c>
      <c r="H52" s="186">
        <v>32</v>
      </c>
      <c r="I52" s="211">
        <v>31</v>
      </c>
      <c r="J52" s="227">
        <f t="shared" si="1"/>
        <v>394</v>
      </c>
      <c r="K52" s="213"/>
      <c r="L52" s="39"/>
      <c r="M52" s="234"/>
      <c r="N52" s="235"/>
      <c r="O52" s="236"/>
      <c r="X52" s="39"/>
      <c r="Y52" s="233"/>
      <c r="Z52" s="182"/>
      <c r="AA52" s="183"/>
      <c r="AB52" s="37"/>
    </row>
    <row r="53" spans="2:28" ht="12.75" customHeight="1" x14ac:dyDescent="0.2">
      <c r="B53" s="180" t="str">
        <f t="shared" si="0"/>
        <v>HASAN TALHA YAVUZ</v>
      </c>
      <c r="C53" s="181" t="s">
        <v>245</v>
      </c>
      <c r="D53" s="182" t="s">
        <v>246</v>
      </c>
      <c r="E53" s="183" t="s">
        <v>28</v>
      </c>
      <c r="F53" s="184"/>
      <c r="G53" s="185">
        <v>200</v>
      </c>
      <c r="H53" s="186">
        <v>23</v>
      </c>
      <c r="I53" s="211"/>
      <c r="J53" s="227">
        <f t="shared" si="1"/>
        <v>223</v>
      </c>
      <c r="K53" s="213"/>
      <c r="L53" s="39"/>
      <c r="M53" s="234"/>
      <c r="N53" s="235"/>
      <c r="O53" s="236"/>
      <c r="X53" s="39"/>
      <c r="Y53" s="233"/>
      <c r="Z53" s="182"/>
      <c r="AA53" s="183"/>
      <c r="AB53" s="37"/>
    </row>
    <row r="54" spans="2:28" ht="12.75" customHeight="1" x14ac:dyDescent="0.2">
      <c r="B54" s="180" t="str">
        <f t="shared" si="0"/>
        <v>HÜSEYİN UTKU KIRBAÇ</v>
      </c>
      <c r="C54" s="181" t="s">
        <v>302</v>
      </c>
      <c r="D54" s="182" t="s">
        <v>210</v>
      </c>
      <c r="E54" s="183" t="s">
        <v>15</v>
      </c>
      <c r="F54" s="184"/>
      <c r="G54" s="185">
        <v>200</v>
      </c>
      <c r="H54" s="186">
        <v>8</v>
      </c>
      <c r="I54" s="211"/>
      <c r="J54" s="227">
        <f t="shared" si="1"/>
        <v>208</v>
      </c>
      <c r="K54" s="213"/>
      <c r="L54" s="39"/>
      <c r="M54" s="234"/>
      <c r="N54" s="235"/>
      <c r="O54" s="236"/>
      <c r="X54" s="39"/>
      <c r="Y54" s="233"/>
      <c r="Z54" s="182"/>
      <c r="AA54" s="183"/>
      <c r="AB54" s="37"/>
    </row>
    <row r="55" spans="2:28" ht="12.75" customHeight="1" x14ac:dyDescent="0.2">
      <c r="B55" s="180" t="str">
        <f t="shared" si="0"/>
        <v>HÜSEYİN UTKU KIRBAÇ</v>
      </c>
      <c r="C55" s="181" t="s">
        <v>302</v>
      </c>
      <c r="D55" s="182" t="s">
        <v>210</v>
      </c>
      <c r="E55" s="183" t="s">
        <v>15</v>
      </c>
      <c r="F55" s="184">
        <v>28</v>
      </c>
      <c r="G55" s="228">
        <v>100</v>
      </c>
      <c r="H55" s="186"/>
      <c r="J55" s="227">
        <f t="shared" si="1"/>
        <v>128</v>
      </c>
      <c r="K55" s="213"/>
      <c r="L55" s="39"/>
      <c r="M55" s="234"/>
      <c r="N55" s="235"/>
      <c r="O55" s="236"/>
      <c r="X55" s="39"/>
      <c r="Y55" s="233"/>
      <c r="Z55" s="182"/>
      <c r="AA55" s="183"/>
      <c r="AB55" s="37"/>
    </row>
    <row r="56" spans="2:28" ht="12.75" customHeight="1" x14ac:dyDescent="0.2">
      <c r="B56" s="180" t="str">
        <f t="shared" si="0"/>
        <v>HÜSEYİN OSMANOĞLU</v>
      </c>
      <c r="C56" s="181" t="s">
        <v>379</v>
      </c>
      <c r="D56" s="182" t="s">
        <v>380</v>
      </c>
      <c r="E56" s="183" t="s">
        <v>42</v>
      </c>
      <c r="F56" s="184">
        <v>16</v>
      </c>
      <c r="G56" s="185">
        <v>300</v>
      </c>
      <c r="H56" s="186"/>
      <c r="I56" s="211"/>
      <c r="J56" s="227">
        <f t="shared" si="1"/>
        <v>316</v>
      </c>
      <c r="K56" s="213"/>
      <c r="L56" s="39"/>
      <c r="M56" s="234"/>
      <c r="N56" s="235"/>
      <c r="O56" s="236"/>
      <c r="X56" s="39"/>
      <c r="Y56" s="233"/>
      <c r="Z56" s="182"/>
      <c r="AA56" s="183"/>
      <c r="AB56" s="37"/>
    </row>
    <row r="57" spans="2:28" ht="12.75" customHeight="1" x14ac:dyDescent="0.2">
      <c r="B57" s="180" t="str">
        <f t="shared" si="0"/>
        <v>İBRAHİM NAZAR</v>
      </c>
      <c r="C57" s="187" t="s">
        <v>385</v>
      </c>
      <c r="D57" s="182" t="s">
        <v>184</v>
      </c>
      <c r="E57" s="183" t="s">
        <v>18</v>
      </c>
      <c r="F57" s="184"/>
      <c r="G57" s="185">
        <v>300</v>
      </c>
      <c r="H57" s="186">
        <v>8</v>
      </c>
      <c r="I57" s="211"/>
      <c r="J57" s="227">
        <f t="shared" si="1"/>
        <v>308</v>
      </c>
      <c r="K57" s="213"/>
      <c r="L57" s="39"/>
      <c r="M57" s="234"/>
      <c r="N57" s="235"/>
      <c r="O57" s="236"/>
      <c r="X57" s="39"/>
      <c r="Y57" s="233"/>
      <c r="Z57" s="182"/>
      <c r="AA57" s="183"/>
      <c r="AB57" s="37"/>
    </row>
    <row r="58" spans="2:28" ht="12.75" customHeight="1" x14ac:dyDescent="0.2">
      <c r="B58" s="180" t="str">
        <f t="shared" si="0"/>
        <v>KAAN ATMACA</v>
      </c>
      <c r="C58" s="181" t="s">
        <v>378</v>
      </c>
      <c r="D58" s="182" t="s">
        <v>210</v>
      </c>
      <c r="E58" s="183" t="s">
        <v>15</v>
      </c>
      <c r="F58" s="184">
        <v>16</v>
      </c>
      <c r="G58" s="185">
        <v>300</v>
      </c>
      <c r="H58" s="186">
        <v>8</v>
      </c>
      <c r="I58" s="211"/>
      <c r="J58" s="227">
        <f t="shared" si="1"/>
        <v>324</v>
      </c>
      <c r="K58" s="213"/>
      <c r="L58" s="39"/>
      <c r="M58" s="234"/>
      <c r="N58" s="235"/>
      <c r="O58" s="236"/>
      <c r="X58" s="39"/>
      <c r="Y58" s="233"/>
      <c r="Z58" s="182"/>
      <c r="AA58" s="183"/>
      <c r="AB58" s="37"/>
    </row>
    <row r="59" spans="2:28" ht="12.75" customHeight="1" x14ac:dyDescent="0.2">
      <c r="B59" s="180" t="str">
        <f t="shared" si="0"/>
        <v>KAAN BEYZAT TUNA</v>
      </c>
      <c r="C59" s="187" t="s">
        <v>238</v>
      </c>
      <c r="D59" s="182" t="s">
        <v>67</v>
      </c>
      <c r="E59" s="183" t="s">
        <v>7</v>
      </c>
      <c r="F59" s="184">
        <v>8</v>
      </c>
      <c r="G59" s="185">
        <v>300</v>
      </c>
      <c r="H59" s="186">
        <v>8</v>
      </c>
      <c r="I59" s="211"/>
      <c r="J59" s="227">
        <f t="shared" si="1"/>
        <v>316</v>
      </c>
      <c r="K59" s="213"/>
      <c r="L59" s="39"/>
      <c r="M59" s="234"/>
      <c r="N59" s="235"/>
      <c r="O59" s="236"/>
      <c r="X59" s="39"/>
      <c r="Y59" s="233"/>
      <c r="Z59" s="182"/>
      <c r="AA59" s="183"/>
      <c r="AB59" s="37"/>
    </row>
    <row r="60" spans="2:28" ht="12.75" customHeight="1" x14ac:dyDescent="0.2">
      <c r="B60" s="180" t="str">
        <f t="shared" si="0"/>
        <v>KAYA ARSLAN</v>
      </c>
      <c r="C60" s="181" t="s">
        <v>255</v>
      </c>
      <c r="D60" s="182" t="s">
        <v>220</v>
      </c>
      <c r="E60" s="183" t="s">
        <v>15</v>
      </c>
      <c r="F60" s="184"/>
      <c r="G60" s="185">
        <v>200</v>
      </c>
      <c r="H60" s="186">
        <v>16</v>
      </c>
      <c r="I60" s="211"/>
      <c r="J60" s="227">
        <f t="shared" si="1"/>
        <v>216</v>
      </c>
      <c r="K60" s="213"/>
      <c r="L60" s="39"/>
      <c r="M60" s="234"/>
      <c r="N60" s="235"/>
      <c r="O60" s="236"/>
      <c r="X60" s="39"/>
      <c r="Y60" s="233"/>
      <c r="Z60" s="182"/>
      <c r="AA60" s="183"/>
      <c r="AB60" s="37"/>
    </row>
    <row r="61" spans="2:28" ht="12.75" customHeight="1" x14ac:dyDescent="0.2">
      <c r="B61" s="180" t="str">
        <f t="shared" si="0"/>
        <v>KENAN EREN KAHRAMAN</v>
      </c>
      <c r="C61" s="187" t="s">
        <v>347</v>
      </c>
      <c r="D61" s="182" t="s">
        <v>246</v>
      </c>
      <c r="E61" s="183" t="s">
        <v>28</v>
      </c>
      <c r="F61" s="184">
        <v>30</v>
      </c>
      <c r="G61" s="185">
        <v>300</v>
      </c>
      <c r="H61" s="186">
        <v>30</v>
      </c>
      <c r="I61" s="211">
        <v>30</v>
      </c>
      <c r="J61" s="227">
        <f t="shared" si="1"/>
        <v>390</v>
      </c>
      <c r="K61" s="213"/>
      <c r="L61" s="39"/>
      <c r="M61" s="234"/>
      <c r="N61" s="235"/>
      <c r="O61" s="236"/>
      <c r="X61" s="39"/>
      <c r="Y61" s="233"/>
      <c r="Z61" s="182"/>
      <c r="AA61" s="183"/>
      <c r="AB61" s="37"/>
    </row>
    <row r="62" spans="2:28" ht="12.75" customHeight="1" x14ac:dyDescent="0.2">
      <c r="B62" s="180" t="str">
        <f t="shared" si="0"/>
        <v>KEREM GÜLLER</v>
      </c>
      <c r="C62" s="181" t="s">
        <v>449</v>
      </c>
      <c r="D62" s="182" t="s">
        <v>432</v>
      </c>
      <c r="E62" s="183" t="s">
        <v>15</v>
      </c>
      <c r="F62" s="184"/>
      <c r="G62" s="185">
        <v>200</v>
      </c>
      <c r="H62" s="186">
        <v>8</v>
      </c>
      <c r="I62" s="211"/>
      <c r="J62" s="227">
        <f t="shared" si="1"/>
        <v>208</v>
      </c>
      <c r="K62" s="213"/>
      <c r="L62" s="39"/>
      <c r="M62" s="234"/>
      <c r="N62" s="235"/>
      <c r="O62" s="236"/>
      <c r="X62" s="39"/>
      <c r="Y62" s="233"/>
      <c r="Z62" s="182"/>
      <c r="AA62" s="183"/>
      <c r="AB62" s="37"/>
    </row>
    <row r="63" spans="2:28" ht="12.75" customHeight="1" x14ac:dyDescent="0.2">
      <c r="B63" s="180" t="str">
        <f t="shared" si="0"/>
        <v>KEREM KÖSE</v>
      </c>
      <c r="C63" s="187" t="s">
        <v>336</v>
      </c>
      <c r="D63" s="182" t="s">
        <v>210</v>
      </c>
      <c r="E63" s="183" t="s">
        <v>15</v>
      </c>
      <c r="F63" s="184">
        <v>8</v>
      </c>
      <c r="G63" s="228">
        <v>100</v>
      </c>
      <c r="H63" s="186"/>
      <c r="J63" s="227">
        <f t="shared" si="1"/>
        <v>108</v>
      </c>
      <c r="K63" s="213"/>
      <c r="L63" s="39"/>
      <c r="M63" s="236"/>
      <c r="N63" s="235"/>
      <c r="O63" s="236"/>
      <c r="X63" s="39"/>
      <c r="Y63" s="233"/>
      <c r="Z63" s="182"/>
      <c r="AA63" s="183"/>
      <c r="AB63" s="37"/>
    </row>
    <row r="64" spans="2:28" ht="12.75" customHeight="1" x14ac:dyDescent="0.2">
      <c r="B64" s="180" t="str">
        <f t="shared" si="0"/>
        <v>KERİM ESAT ODACI</v>
      </c>
      <c r="C64" s="181" t="s">
        <v>452</v>
      </c>
      <c r="D64" s="182" t="s">
        <v>223</v>
      </c>
      <c r="E64" s="183" t="s">
        <v>39</v>
      </c>
      <c r="F64" s="184"/>
      <c r="G64" s="185">
        <v>200</v>
      </c>
      <c r="H64" s="186">
        <v>8</v>
      </c>
      <c r="I64" s="211"/>
      <c r="J64" s="227">
        <f t="shared" si="1"/>
        <v>208</v>
      </c>
      <c r="K64" s="213"/>
      <c r="L64" s="39"/>
      <c r="M64" s="236"/>
      <c r="N64" s="235"/>
      <c r="O64" s="236"/>
      <c r="X64" s="39"/>
      <c r="Y64" s="233"/>
      <c r="Z64" s="182"/>
      <c r="AA64" s="183"/>
      <c r="AB64" s="37"/>
    </row>
    <row r="65" spans="2:28" ht="12.75" customHeight="1" x14ac:dyDescent="0.2">
      <c r="B65" s="180" t="str">
        <f t="shared" si="0"/>
        <v>KUZEY GÜNDOĞDU</v>
      </c>
      <c r="C65" s="187" t="s">
        <v>234</v>
      </c>
      <c r="D65" s="182" t="s">
        <v>65</v>
      </c>
      <c r="E65" s="183" t="s">
        <v>45</v>
      </c>
      <c r="F65" s="184">
        <v>25</v>
      </c>
      <c r="G65" s="185">
        <v>300</v>
      </c>
      <c r="H65" s="186">
        <v>28</v>
      </c>
      <c r="I65" s="211">
        <v>24</v>
      </c>
      <c r="J65" s="227">
        <f t="shared" si="1"/>
        <v>377</v>
      </c>
      <c r="K65" s="213"/>
      <c r="L65" s="39"/>
      <c r="M65" s="236"/>
      <c r="N65" s="235"/>
      <c r="O65" s="236"/>
      <c r="X65" s="39"/>
      <c r="Y65" s="233"/>
      <c r="Z65" s="182"/>
      <c r="AA65" s="183"/>
    </row>
    <row r="66" spans="2:28" ht="12.75" customHeight="1" x14ac:dyDescent="0.2">
      <c r="B66" s="180" t="str">
        <f t="shared" ref="B66:B119" si="2">UPPER(TRIM(C66))</f>
        <v>MEHMET AKİF BALA</v>
      </c>
      <c r="C66" s="148" t="s">
        <v>325</v>
      </c>
      <c r="D66" s="37" t="s">
        <v>285</v>
      </c>
      <c r="E66" s="37" t="s">
        <v>12</v>
      </c>
      <c r="F66" s="184">
        <v>16</v>
      </c>
      <c r="G66" s="228">
        <v>100</v>
      </c>
      <c r="H66" s="186"/>
      <c r="J66" s="227">
        <f t="shared" ref="J66:J119" si="3">F66+G66+H66+I66</f>
        <v>116</v>
      </c>
      <c r="K66" s="213"/>
      <c r="M66" s="236"/>
      <c r="N66" s="235"/>
      <c r="O66" s="236"/>
      <c r="P66" s="37"/>
      <c r="Q66" s="37"/>
      <c r="AB66" s="37"/>
    </row>
    <row r="67" spans="2:28" ht="12.75" customHeight="1" x14ac:dyDescent="0.2">
      <c r="B67" s="180" t="str">
        <f t="shared" si="2"/>
        <v>MEHMET AKİF TORU</v>
      </c>
      <c r="C67" s="181" t="s">
        <v>311</v>
      </c>
      <c r="D67" s="182" t="s">
        <v>215</v>
      </c>
      <c r="E67" s="183" t="s">
        <v>0</v>
      </c>
      <c r="F67" s="184">
        <v>21</v>
      </c>
      <c r="G67" s="228">
        <v>100</v>
      </c>
      <c r="H67" s="186"/>
      <c r="J67" s="227">
        <f t="shared" si="3"/>
        <v>121</v>
      </c>
      <c r="K67" s="213"/>
      <c r="M67" s="236"/>
      <c r="N67" s="235"/>
      <c r="O67" s="236"/>
      <c r="P67" s="37"/>
      <c r="Q67" s="37"/>
      <c r="AB67" s="37"/>
    </row>
    <row r="68" spans="2:28" ht="12.75" customHeight="1" x14ac:dyDescent="0.2">
      <c r="B68" s="180" t="str">
        <f t="shared" si="2"/>
        <v>MEHMET DEMİRTAŞ</v>
      </c>
      <c r="C68" s="181" t="s">
        <v>444</v>
      </c>
      <c r="D68" s="182" t="s">
        <v>227</v>
      </c>
      <c r="E68" s="183" t="s">
        <v>40</v>
      </c>
      <c r="F68" s="184"/>
      <c r="G68" s="185">
        <v>200</v>
      </c>
      <c r="H68" s="186">
        <v>16</v>
      </c>
      <c r="I68" s="211"/>
      <c r="J68" s="227">
        <f t="shared" si="3"/>
        <v>216</v>
      </c>
      <c r="K68" s="213"/>
      <c r="M68" s="40"/>
      <c r="O68" s="41"/>
      <c r="P68" s="37"/>
      <c r="Q68" s="37"/>
      <c r="AB68" s="37"/>
    </row>
    <row r="69" spans="2:28" ht="12.75" customHeight="1" x14ac:dyDescent="0.2">
      <c r="B69" s="180" t="str">
        <f t="shared" si="2"/>
        <v>MEHMET FATİH GEZER</v>
      </c>
      <c r="C69" s="187" t="s">
        <v>308</v>
      </c>
      <c r="D69" s="182" t="s">
        <v>218</v>
      </c>
      <c r="E69" s="183" t="s">
        <v>15</v>
      </c>
      <c r="F69" s="184">
        <v>24</v>
      </c>
      <c r="G69" s="228">
        <v>100</v>
      </c>
      <c r="H69" s="186"/>
      <c r="J69" s="227">
        <f t="shared" si="3"/>
        <v>124</v>
      </c>
      <c r="K69" s="213"/>
      <c r="M69" s="40"/>
      <c r="O69" s="41"/>
      <c r="P69" s="37"/>
      <c r="Q69" s="37"/>
      <c r="AB69" s="37"/>
    </row>
    <row r="70" spans="2:28" ht="12.75" customHeight="1" x14ac:dyDescent="0.2">
      <c r="B70" s="180" t="str">
        <f t="shared" si="2"/>
        <v>MERT BİLGEBAY</v>
      </c>
      <c r="C70" s="187" t="s">
        <v>386</v>
      </c>
      <c r="D70" s="182" t="s">
        <v>220</v>
      </c>
      <c r="E70" s="183" t="s">
        <v>15</v>
      </c>
      <c r="F70" s="184"/>
      <c r="G70" s="185">
        <v>300</v>
      </c>
      <c r="H70" s="186">
        <v>8</v>
      </c>
      <c r="I70" s="211"/>
      <c r="J70" s="227">
        <f t="shared" si="3"/>
        <v>308</v>
      </c>
      <c r="K70" s="213"/>
      <c r="P70" s="37"/>
      <c r="Q70" s="37"/>
      <c r="AB70" s="37"/>
    </row>
    <row r="71" spans="2:28" ht="12.75" customHeight="1" x14ac:dyDescent="0.2">
      <c r="B71" s="180" t="str">
        <f t="shared" si="2"/>
        <v>METEHAN ŞAHİN</v>
      </c>
      <c r="C71" s="181" t="s">
        <v>327</v>
      </c>
      <c r="D71" s="182" t="s">
        <v>323</v>
      </c>
      <c r="E71" s="183" t="s">
        <v>38</v>
      </c>
      <c r="F71" s="184"/>
      <c r="G71" s="185">
        <v>200</v>
      </c>
      <c r="H71" s="186">
        <v>8</v>
      </c>
      <c r="I71" s="211"/>
      <c r="J71" s="227">
        <f t="shared" si="3"/>
        <v>208</v>
      </c>
      <c r="K71" s="213"/>
      <c r="P71" s="37"/>
      <c r="Q71" s="37"/>
      <c r="AB71" s="37"/>
    </row>
    <row r="72" spans="2:28" ht="12.75" customHeight="1" x14ac:dyDescent="0.2">
      <c r="B72" s="180" t="str">
        <f t="shared" si="2"/>
        <v>METEHAN ŞAHİN</v>
      </c>
      <c r="C72" s="187" t="s">
        <v>327</v>
      </c>
      <c r="D72" s="182" t="s">
        <v>323</v>
      </c>
      <c r="E72" s="183" t="s">
        <v>38</v>
      </c>
      <c r="F72" s="184">
        <v>16</v>
      </c>
      <c r="G72" s="228">
        <v>100</v>
      </c>
      <c r="H72" s="186"/>
      <c r="J72" s="227">
        <f t="shared" si="3"/>
        <v>116</v>
      </c>
      <c r="K72" s="213"/>
    </row>
    <row r="73" spans="2:28" ht="12.75" customHeight="1" x14ac:dyDescent="0.2">
      <c r="B73" s="180" t="str">
        <f t="shared" si="2"/>
        <v>MEVLÜT EFE ACER</v>
      </c>
      <c r="C73" s="187" t="s">
        <v>387</v>
      </c>
      <c r="D73" s="182" t="s">
        <v>388</v>
      </c>
      <c r="E73" s="183" t="s">
        <v>15</v>
      </c>
      <c r="F73" s="184">
        <v>8</v>
      </c>
      <c r="G73" s="185">
        <v>300</v>
      </c>
      <c r="H73" s="186"/>
      <c r="I73" s="211"/>
      <c r="J73" s="227">
        <f t="shared" si="3"/>
        <v>308</v>
      </c>
      <c r="K73" s="213"/>
    </row>
    <row r="74" spans="2:28" ht="12.75" customHeight="1" x14ac:dyDescent="0.2">
      <c r="B74" s="180" t="str">
        <f t="shared" si="2"/>
        <v>MUHAMMED BARIŞ KALKAN</v>
      </c>
      <c r="C74" s="181" t="s">
        <v>322</v>
      </c>
      <c r="D74" s="182" t="s">
        <v>323</v>
      </c>
      <c r="E74" s="183" t="s">
        <v>38</v>
      </c>
      <c r="F74" s="184"/>
      <c r="G74" s="185">
        <v>200</v>
      </c>
      <c r="H74" s="186">
        <v>18</v>
      </c>
      <c r="I74" s="211"/>
      <c r="J74" s="227">
        <f t="shared" si="3"/>
        <v>218</v>
      </c>
      <c r="K74" s="213"/>
    </row>
    <row r="75" spans="2:28" ht="12.75" customHeight="1" x14ac:dyDescent="0.2">
      <c r="B75" s="180" t="str">
        <f t="shared" si="2"/>
        <v>MUHAMMED BARIŞ KALKAN</v>
      </c>
      <c r="C75" s="187" t="s">
        <v>322</v>
      </c>
      <c r="D75" s="182" t="s">
        <v>323</v>
      </c>
      <c r="E75" s="183" t="s">
        <v>38</v>
      </c>
      <c r="F75" s="184">
        <v>16</v>
      </c>
      <c r="G75" s="228">
        <v>100</v>
      </c>
      <c r="H75" s="186"/>
      <c r="J75" s="227">
        <f t="shared" si="3"/>
        <v>116</v>
      </c>
      <c r="K75" s="213"/>
    </row>
    <row r="76" spans="2:28" ht="12.75" customHeight="1" x14ac:dyDescent="0.2">
      <c r="B76" s="180" t="str">
        <f t="shared" si="2"/>
        <v>MUHAMMED EMİN KABADAYI</v>
      </c>
      <c r="C76" s="181" t="s">
        <v>254</v>
      </c>
      <c r="D76" s="182" t="s">
        <v>209</v>
      </c>
      <c r="E76" s="183" t="s">
        <v>425</v>
      </c>
      <c r="F76" s="184"/>
      <c r="G76" s="185">
        <v>200</v>
      </c>
      <c r="H76" s="186">
        <v>16</v>
      </c>
      <c r="I76" s="211"/>
      <c r="J76" s="227">
        <f t="shared" si="3"/>
        <v>216</v>
      </c>
      <c r="K76" s="213"/>
    </row>
    <row r="77" spans="2:28" ht="12.75" customHeight="1" x14ac:dyDescent="0.2">
      <c r="B77" s="180" t="str">
        <f t="shared" si="2"/>
        <v>MUHAMMED EMRE KANTİK</v>
      </c>
      <c r="C77" s="181" t="s">
        <v>296</v>
      </c>
      <c r="D77" s="182" t="s">
        <v>297</v>
      </c>
      <c r="E77" s="183" t="s">
        <v>30</v>
      </c>
      <c r="F77" s="184">
        <v>30</v>
      </c>
      <c r="G77" s="228">
        <v>100</v>
      </c>
      <c r="H77" s="186"/>
      <c r="J77" s="227">
        <f t="shared" si="3"/>
        <v>130</v>
      </c>
      <c r="K77" s="213"/>
    </row>
    <row r="78" spans="2:28" ht="12.75" customHeight="1" x14ac:dyDescent="0.2">
      <c r="B78" s="180" t="str">
        <f t="shared" si="2"/>
        <v>MUHAMMED ENSAR ERDEM</v>
      </c>
      <c r="C78" s="187" t="s">
        <v>366</v>
      </c>
      <c r="D78" s="182" t="s">
        <v>212</v>
      </c>
      <c r="E78" s="183" t="s">
        <v>39</v>
      </c>
      <c r="F78" s="184">
        <v>16</v>
      </c>
      <c r="G78" s="185">
        <v>300</v>
      </c>
      <c r="H78" s="186">
        <v>23</v>
      </c>
      <c r="I78" s="211">
        <v>21</v>
      </c>
      <c r="J78" s="227">
        <f t="shared" si="3"/>
        <v>360</v>
      </c>
      <c r="K78" s="213"/>
    </row>
    <row r="79" spans="2:28" ht="12.75" customHeight="1" x14ac:dyDescent="0.2">
      <c r="B79" s="180" t="str">
        <f t="shared" si="2"/>
        <v>MUHAMMED ÖLMEZ</v>
      </c>
      <c r="C79" s="181" t="s">
        <v>377</v>
      </c>
      <c r="D79" s="182" t="s">
        <v>212</v>
      </c>
      <c r="E79" s="183" t="s">
        <v>39</v>
      </c>
      <c r="F79" s="184">
        <v>16</v>
      </c>
      <c r="G79" s="185">
        <v>300</v>
      </c>
      <c r="H79" s="186">
        <v>16</v>
      </c>
      <c r="I79" s="211"/>
      <c r="J79" s="227">
        <f t="shared" si="3"/>
        <v>332</v>
      </c>
      <c r="K79" s="213"/>
    </row>
    <row r="80" spans="2:28" ht="12.75" customHeight="1" x14ac:dyDescent="0.2">
      <c r="B80" s="180" t="str">
        <f t="shared" si="2"/>
        <v>MUHAMMET MUSTAFA YURTERİ</v>
      </c>
      <c r="C80" s="181" t="s">
        <v>330</v>
      </c>
      <c r="D80" s="182" t="s">
        <v>287</v>
      </c>
      <c r="E80" s="183" t="s">
        <v>31</v>
      </c>
      <c r="F80" s="184">
        <v>8</v>
      </c>
      <c r="G80" s="228">
        <v>100</v>
      </c>
      <c r="H80" s="186"/>
      <c r="J80" s="227">
        <f t="shared" si="3"/>
        <v>108</v>
      </c>
      <c r="K80" s="213"/>
    </row>
    <row r="81" spans="2:28" ht="12.75" customHeight="1" x14ac:dyDescent="0.2">
      <c r="B81" s="180" t="str">
        <f t="shared" si="2"/>
        <v>MUSTAFA EFE ALAYBEYOĞLU</v>
      </c>
      <c r="C81" s="181" t="s">
        <v>350</v>
      </c>
      <c r="D81" s="182" t="s">
        <v>212</v>
      </c>
      <c r="E81" s="183" t="s">
        <v>39</v>
      </c>
      <c r="F81" s="184">
        <v>26</v>
      </c>
      <c r="G81" s="185">
        <v>300</v>
      </c>
      <c r="H81" s="186">
        <v>24</v>
      </c>
      <c r="I81" s="211">
        <v>26</v>
      </c>
      <c r="J81" s="227">
        <f t="shared" si="3"/>
        <v>376</v>
      </c>
      <c r="K81" s="213"/>
      <c r="P81" s="37"/>
      <c r="Q81" s="37"/>
      <c r="AB81" s="37"/>
    </row>
    <row r="82" spans="2:28" ht="12.75" customHeight="1" x14ac:dyDescent="0.2">
      <c r="B82" s="180" t="str">
        <f t="shared" si="2"/>
        <v>MUSTAFA GEDİK</v>
      </c>
      <c r="C82" s="181" t="s">
        <v>389</v>
      </c>
      <c r="D82" s="182" t="s">
        <v>390</v>
      </c>
      <c r="E82" s="183" t="s">
        <v>12</v>
      </c>
      <c r="F82" s="184"/>
      <c r="G82" s="185">
        <v>300</v>
      </c>
      <c r="H82" s="186">
        <v>8</v>
      </c>
      <c r="I82" s="211"/>
      <c r="J82" s="227">
        <f t="shared" si="3"/>
        <v>308</v>
      </c>
      <c r="K82" s="213"/>
      <c r="P82" s="37"/>
      <c r="Q82" s="37"/>
      <c r="AB82" s="37"/>
    </row>
    <row r="83" spans="2:28" ht="12.75" customHeight="1" x14ac:dyDescent="0.2">
      <c r="B83" s="180" t="str">
        <f t="shared" si="2"/>
        <v>MUSTAFA GEZER</v>
      </c>
      <c r="C83" s="187" t="s">
        <v>362</v>
      </c>
      <c r="D83" s="182" t="s">
        <v>363</v>
      </c>
      <c r="E83" s="183" t="s">
        <v>15</v>
      </c>
      <c r="F83" s="184">
        <v>20</v>
      </c>
      <c r="G83" s="185">
        <v>300</v>
      </c>
      <c r="H83" s="186">
        <v>21</v>
      </c>
      <c r="I83" s="211">
        <v>25</v>
      </c>
      <c r="J83" s="227">
        <f t="shared" si="3"/>
        <v>366</v>
      </c>
      <c r="K83" s="213"/>
      <c r="P83" s="37"/>
      <c r="Q83" s="37"/>
      <c r="AB83" s="37"/>
    </row>
    <row r="84" spans="2:28" ht="12.75" customHeight="1" x14ac:dyDescent="0.2">
      <c r="B84" s="180" t="str">
        <f t="shared" si="2"/>
        <v>MUSTAFA KAYRA TURAN</v>
      </c>
      <c r="C84" s="187" t="s">
        <v>307</v>
      </c>
      <c r="D84" s="182" t="s">
        <v>212</v>
      </c>
      <c r="E84" s="183" t="s">
        <v>39</v>
      </c>
      <c r="F84" s="184">
        <v>25</v>
      </c>
      <c r="G84" s="228">
        <v>100</v>
      </c>
      <c r="H84" s="186"/>
      <c r="J84" s="227">
        <f t="shared" si="3"/>
        <v>125</v>
      </c>
      <c r="K84" s="213"/>
      <c r="P84" s="37"/>
      <c r="Q84" s="37"/>
      <c r="AB84" s="37"/>
    </row>
    <row r="85" spans="2:28" ht="12.75" customHeight="1" x14ac:dyDescent="0.2">
      <c r="B85" s="180" t="str">
        <f t="shared" si="2"/>
        <v>MUSTAFA NEBHAN</v>
      </c>
      <c r="C85" s="181" t="s">
        <v>349</v>
      </c>
      <c r="D85" s="182" t="s">
        <v>65</v>
      </c>
      <c r="E85" s="183" t="s">
        <v>45</v>
      </c>
      <c r="F85" s="184">
        <v>27</v>
      </c>
      <c r="G85" s="185">
        <v>300</v>
      </c>
      <c r="H85" s="186">
        <v>31</v>
      </c>
      <c r="I85" s="211">
        <v>29</v>
      </c>
      <c r="J85" s="227">
        <f t="shared" si="3"/>
        <v>387</v>
      </c>
      <c r="K85" s="213"/>
      <c r="P85" s="37"/>
      <c r="Q85" s="37"/>
      <c r="AB85" s="37"/>
    </row>
    <row r="86" spans="2:28" ht="12.75" customHeight="1" x14ac:dyDescent="0.2">
      <c r="B86" s="180" t="str">
        <f t="shared" si="2"/>
        <v>MUSTAFA YILDIRIM</v>
      </c>
      <c r="C86" s="181" t="s">
        <v>244</v>
      </c>
      <c r="D86" s="182" t="s">
        <v>212</v>
      </c>
      <c r="E86" s="183" t="s">
        <v>39</v>
      </c>
      <c r="F86" s="184"/>
      <c r="G86" s="185">
        <v>300</v>
      </c>
      <c r="H86" s="186">
        <v>8</v>
      </c>
      <c r="I86" s="211"/>
      <c r="J86" s="227">
        <f t="shared" si="3"/>
        <v>308</v>
      </c>
      <c r="K86" s="213"/>
      <c r="P86" s="37"/>
      <c r="Q86" s="37"/>
      <c r="AB86" s="37"/>
    </row>
    <row r="87" spans="2:28" ht="12.75" customHeight="1" x14ac:dyDescent="0.2">
      <c r="B87" s="180" t="str">
        <f t="shared" si="2"/>
        <v>MUSTAFA YILDIRIM</v>
      </c>
      <c r="C87" s="181" t="s">
        <v>244</v>
      </c>
      <c r="D87" s="182" t="s">
        <v>62</v>
      </c>
      <c r="E87" s="183" t="s">
        <v>15</v>
      </c>
      <c r="F87" s="184"/>
      <c r="G87" s="185">
        <v>200</v>
      </c>
      <c r="H87" s="186">
        <v>22</v>
      </c>
      <c r="I87" s="211"/>
      <c r="J87" s="227">
        <f t="shared" si="3"/>
        <v>222</v>
      </c>
      <c r="K87" s="213"/>
      <c r="P87" s="37"/>
      <c r="Q87" s="37"/>
      <c r="AB87" s="37"/>
    </row>
    <row r="88" spans="2:28" ht="12.75" customHeight="1" x14ac:dyDescent="0.2">
      <c r="B88" s="180" t="str">
        <f t="shared" si="2"/>
        <v>OSMAN AYALP</v>
      </c>
      <c r="C88" s="181" t="s">
        <v>338</v>
      </c>
      <c r="D88" s="182" t="s">
        <v>217</v>
      </c>
      <c r="E88" s="183" t="s">
        <v>38</v>
      </c>
      <c r="F88" s="184">
        <v>8</v>
      </c>
      <c r="G88" s="228">
        <v>100</v>
      </c>
      <c r="H88" s="186"/>
      <c r="J88" s="227">
        <f t="shared" si="3"/>
        <v>108</v>
      </c>
      <c r="K88" s="213"/>
      <c r="P88" s="37"/>
      <c r="Q88" s="37"/>
      <c r="AB88" s="37"/>
    </row>
    <row r="89" spans="2:28" ht="12.75" customHeight="1" x14ac:dyDescent="0.2">
      <c r="B89" s="180" t="str">
        <f t="shared" si="2"/>
        <v>ÖMER AYAZ YILDIZ</v>
      </c>
      <c r="C89" s="181" t="s">
        <v>294</v>
      </c>
      <c r="D89" s="182" t="s">
        <v>215</v>
      </c>
      <c r="E89" s="183" t="s">
        <v>0</v>
      </c>
      <c r="F89" s="184">
        <v>31</v>
      </c>
      <c r="G89" s="228">
        <v>100</v>
      </c>
      <c r="H89" s="186"/>
      <c r="J89" s="227">
        <f t="shared" si="3"/>
        <v>131</v>
      </c>
      <c r="K89" s="213"/>
      <c r="P89" s="37"/>
      <c r="Q89" s="37"/>
      <c r="AB89" s="37"/>
    </row>
    <row r="90" spans="2:28" ht="12.75" customHeight="1" x14ac:dyDescent="0.2">
      <c r="B90" s="180" t="str">
        <f t="shared" si="2"/>
        <v>ÖMER MUSAB TOY</v>
      </c>
      <c r="C90" s="187" t="s">
        <v>331</v>
      </c>
      <c r="D90" s="182" t="s">
        <v>73</v>
      </c>
      <c r="E90" s="183" t="s">
        <v>35</v>
      </c>
      <c r="F90" s="184">
        <v>8</v>
      </c>
      <c r="G90" s="228">
        <v>100</v>
      </c>
      <c r="H90" s="186"/>
      <c r="J90" s="227">
        <f t="shared" si="3"/>
        <v>108</v>
      </c>
      <c r="K90" s="213"/>
      <c r="P90" s="37"/>
      <c r="Q90" s="37"/>
      <c r="AB90" s="37"/>
    </row>
    <row r="91" spans="2:28" ht="12.75" customHeight="1" x14ac:dyDescent="0.2">
      <c r="B91" s="180" t="str">
        <f t="shared" si="2"/>
        <v>ÖMER TALHA ASLAN</v>
      </c>
      <c r="C91" s="181" t="s">
        <v>251</v>
      </c>
      <c r="D91" s="182" t="s">
        <v>371</v>
      </c>
      <c r="E91" s="183" t="s">
        <v>33</v>
      </c>
      <c r="F91" s="184"/>
      <c r="G91" s="185">
        <v>300</v>
      </c>
      <c r="H91" s="186">
        <v>8</v>
      </c>
      <c r="I91" s="211"/>
      <c r="J91" s="227">
        <f t="shared" si="3"/>
        <v>308</v>
      </c>
      <c r="K91" s="213"/>
      <c r="P91" s="37"/>
      <c r="Q91" s="37"/>
      <c r="AB91" s="37"/>
    </row>
    <row r="92" spans="2:28" ht="12.75" customHeight="1" x14ac:dyDescent="0.2">
      <c r="B92" s="180" t="str">
        <f t="shared" si="2"/>
        <v>SALİH EREN YILDIRIM</v>
      </c>
      <c r="C92" s="187" t="s">
        <v>235</v>
      </c>
      <c r="D92" s="182" t="s">
        <v>371</v>
      </c>
      <c r="E92" s="183" t="s">
        <v>33</v>
      </c>
      <c r="F92" s="184">
        <v>24</v>
      </c>
      <c r="G92" s="185">
        <v>300</v>
      </c>
      <c r="H92" s="186">
        <v>16</v>
      </c>
      <c r="I92" s="211"/>
      <c r="J92" s="227">
        <f t="shared" si="3"/>
        <v>340</v>
      </c>
      <c r="K92" s="213"/>
      <c r="P92" s="37"/>
      <c r="Q92" s="37"/>
      <c r="AB92" s="37"/>
    </row>
    <row r="93" spans="2:28" ht="12.75" customHeight="1" x14ac:dyDescent="0.2">
      <c r="B93" s="180" t="str">
        <f t="shared" si="2"/>
        <v>SELİM AZAZİ</v>
      </c>
      <c r="C93" s="181" t="s">
        <v>250</v>
      </c>
      <c r="D93" s="182" t="s">
        <v>431</v>
      </c>
      <c r="E93" s="183" t="s">
        <v>12</v>
      </c>
      <c r="F93" s="184"/>
      <c r="G93" s="185">
        <v>200</v>
      </c>
      <c r="H93" s="186">
        <v>25</v>
      </c>
      <c r="I93" s="211"/>
      <c r="J93" s="227">
        <f t="shared" si="3"/>
        <v>225</v>
      </c>
      <c r="K93" s="213"/>
      <c r="P93" s="37"/>
      <c r="Q93" s="37"/>
      <c r="AB93" s="37"/>
    </row>
    <row r="94" spans="2:28" ht="12.75" customHeight="1" x14ac:dyDescent="0.2">
      <c r="B94" s="180" t="str">
        <f t="shared" si="2"/>
        <v>SEMİH KAHRAMAN</v>
      </c>
      <c r="C94" s="187" t="s">
        <v>328</v>
      </c>
      <c r="D94" s="182" t="s">
        <v>246</v>
      </c>
      <c r="E94" s="183" t="s">
        <v>28</v>
      </c>
      <c r="F94" s="184">
        <v>16</v>
      </c>
      <c r="G94" s="228">
        <v>100</v>
      </c>
      <c r="H94" s="186"/>
      <c r="J94" s="227">
        <f t="shared" si="3"/>
        <v>116</v>
      </c>
      <c r="K94" s="213"/>
      <c r="P94" s="37"/>
      <c r="Q94" s="37"/>
      <c r="AB94" s="37"/>
    </row>
    <row r="95" spans="2:28" ht="12.75" customHeight="1" x14ac:dyDescent="0.2">
      <c r="B95" s="180" t="str">
        <f t="shared" si="2"/>
        <v>ŞEYHMUS KAPLAN</v>
      </c>
      <c r="C95" s="187" t="s">
        <v>335</v>
      </c>
      <c r="D95" s="182" t="s">
        <v>292</v>
      </c>
      <c r="E95" s="183" t="s">
        <v>30</v>
      </c>
      <c r="F95" s="184">
        <v>8</v>
      </c>
      <c r="G95" s="228">
        <v>100</v>
      </c>
      <c r="H95" s="186"/>
      <c r="J95" s="227">
        <f t="shared" si="3"/>
        <v>108</v>
      </c>
      <c r="K95" s="213"/>
      <c r="P95" s="37"/>
      <c r="Q95" s="37"/>
      <c r="AB95" s="37"/>
    </row>
    <row r="96" spans="2:28" ht="12.75" customHeight="1" x14ac:dyDescent="0.2">
      <c r="B96" s="180" t="str">
        <f t="shared" si="2"/>
        <v>TAHA DERELİ</v>
      </c>
      <c r="C96" s="181" t="s">
        <v>324</v>
      </c>
      <c r="D96" s="182" t="s">
        <v>62</v>
      </c>
      <c r="E96" s="183" t="s">
        <v>15</v>
      </c>
      <c r="F96" s="184">
        <v>16</v>
      </c>
      <c r="G96" s="228">
        <v>100</v>
      </c>
      <c r="H96" s="186"/>
      <c r="J96" s="227">
        <f t="shared" si="3"/>
        <v>116</v>
      </c>
      <c r="K96" s="213"/>
      <c r="P96" s="37"/>
      <c r="Q96" s="37"/>
      <c r="AB96" s="37"/>
    </row>
    <row r="97" spans="2:28" ht="12.75" customHeight="1" x14ac:dyDescent="0.2">
      <c r="B97" s="180" t="str">
        <f t="shared" si="2"/>
        <v>TAYYİP YUSUF</v>
      </c>
      <c r="C97" s="181" t="s">
        <v>256</v>
      </c>
      <c r="D97" s="182" t="s">
        <v>73</v>
      </c>
      <c r="E97" s="183" t="s">
        <v>35</v>
      </c>
      <c r="F97" s="184"/>
      <c r="G97" s="185">
        <v>200</v>
      </c>
      <c r="H97" s="186">
        <v>21</v>
      </c>
      <c r="I97" s="211"/>
      <c r="J97" s="227">
        <f t="shared" si="3"/>
        <v>221</v>
      </c>
      <c r="K97" s="213"/>
      <c r="P97" s="37"/>
      <c r="Q97" s="37"/>
      <c r="AB97" s="37"/>
    </row>
    <row r="98" spans="2:28" ht="12.75" customHeight="1" x14ac:dyDescent="0.2">
      <c r="B98" s="180" t="str">
        <f t="shared" si="2"/>
        <v>TOLGAHAN PEKMEZ</v>
      </c>
      <c r="C98" s="181" t="s">
        <v>326</v>
      </c>
      <c r="D98" s="182" t="s">
        <v>215</v>
      </c>
      <c r="E98" s="183" t="s">
        <v>0</v>
      </c>
      <c r="F98" s="184">
        <v>16</v>
      </c>
      <c r="G98" s="228">
        <v>100</v>
      </c>
      <c r="H98" s="186"/>
      <c r="J98" s="227">
        <f t="shared" si="3"/>
        <v>116</v>
      </c>
      <c r="K98" s="213"/>
    </row>
    <row r="99" spans="2:28" ht="12.75" customHeight="1" x14ac:dyDescent="0.2">
      <c r="B99" s="180" t="str">
        <f t="shared" si="2"/>
        <v>YAVUZ DEMİRTAŞ</v>
      </c>
      <c r="C99" s="187" t="s">
        <v>333</v>
      </c>
      <c r="D99" s="182" t="s">
        <v>334</v>
      </c>
      <c r="E99" s="183" t="s">
        <v>40</v>
      </c>
      <c r="F99" s="184">
        <v>8</v>
      </c>
      <c r="G99" s="228">
        <v>100</v>
      </c>
      <c r="H99" s="186"/>
      <c r="J99" s="227">
        <f t="shared" si="3"/>
        <v>108</v>
      </c>
      <c r="K99" s="213"/>
    </row>
    <row r="100" spans="2:28" ht="12.75" customHeight="1" x14ac:dyDescent="0.2">
      <c r="B100" s="180" t="str">
        <f t="shared" si="2"/>
        <v>YİĞİT BOLAT</v>
      </c>
      <c r="C100" s="181" t="s">
        <v>318</v>
      </c>
      <c r="D100" s="182" t="s">
        <v>69</v>
      </c>
      <c r="E100" s="37" t="s">
        <v>42</v>
      </c>
      <c r="F100" s="184">
        <v>17</v>
      </c>
      <c r="G100" s="228">
        <v>100</v>
      </c>
      <c r="H100" s="186"/>
      <c r="J100" s="227">
        <f t="shared" si="3"/>
        <v>117</v>
      </c>
      <c r="K100" s="213"/>
    </row>
    <row r="101" spans="2:28" ht="12.75" customHeight="1" x14ac:dyDescent="0.2">
      <c r="B101" s="180" t="str">
        <f t="shared" si="2"/>
        <v>YİĞİT CAN KAYA</v>
      </c>
      <c r="C101" s="187" t="s">
        <v>370</v>
      </c>
      <c r="D101" s="182" t="s">
        <v>365</v>
      </c>
      <c r="E101" s="183" t="s">
        <v>15</v>
      </c>
      <c r="F101" s="184"/>
      <c r="G101" s="185">
        <v>300</v>
      </c>
      <c r="H101" s="186">
        <v>27</v>
      </c>
      <c r="I101" s="211">
        <v>22</v>
      </c>
      <c r="J101" s="227">
        <f t="shared" si="3"/>
        <v>349</v>
      </c>
      <c r="K101" s="213"/>
    </row>
    <row r="102" spans="2:28" ht="12.75" customHeight="1" x14ac:dyDescent="0.2">
      <c r="B102" s="180" t="str">
        <f t="shared" si="2"/>
        <v>YİĞİT HÜSEYİN SUBAŞI</v>
      </c>
      <c r="C102" s="181" t="s">
        <v>252</v>
      </c>
      <c r="D102" s="182" t="s">
        <v>297</v>
      </c>
      <c r="E102" s="183" t="s">
        <v>30</v>
      </c>
      <c r="F102" s="184"/>
      <c r="G102" s="185">
        <v>200</v>
      </c>
      <c r="H102" s="186">
        <v>27</v>
      </c>
      <c r="I102" s="211"/>
      <c r="J102" s="227">
        <f t="shared" si="3"/>
        <v>227</v>
      </c>
      <c r="K102" s="213"/>
    </row>
    <row r="103" spans="2:28" ht="12.75" customHeight="1" x14ac:dyDescent="0.2">
      <c r="B103" s="180" t="str">
        <f t="shared" si="2"/>
        <v>YUNUS EMRE EKREM</v>
      </c>
      <c r="C103" s="181" t="s">
        <v>364</v>
      </c>
      <c r="D103" s="182" t="s">
        <v>365</v>
      </c>
      <c r="E103" s="183" t="s">
        <v>15</v>
      </c>
      <c r="F103" s="184">
        <v>22</v>
      </c>
      <c r="G103" s="185">
        <v>300</v>
      </c>
      <c r="H103" s="186">
        <v>20</v>
      </c>
      <c r="I103" s="211">
        <v>23</v>
      </c>
      <c r="J103" s="227">
        <f t="shared" si="3"/>
        <v>365</v>
      </c>
      <c r="K103" s="213"/>
    </row>
    <row r="104" spans="2:28" ht="12.75" customHeight="1" x14ac:dyDescent="0.2">
      <c r="B104" s="180" t="str">
        <f t="shared" si="2"/>
        <v>YUSUF EFE GÜL</v>
      </c>
      <c r="C104" s="181" t="s">
        <v>320</v>
      </c>
      <c r="D104" s="182" t="s">
        <v>210</v>
      </c>
      <c r="E104" s="183" t="s">
        <v>15</v>
      </c>
      <c r="F104" s="184">
        <v>16</v>
      </c>
      <c r="G104" s="228">
        <v>100</v>
      </c>
      <c r="H104" s="186"/>
      <c r="J104" s="227">
        <f t="shared" si="3"/>
        <v>116</v>
      </c>
      <c r="K104" s="213"/>
    </row>
    <row r="105" spans="2:28" ht="12.75" customHeight="1" x14ac:dyDescent="0.2">
      <c r="B105" s="180" t="str">
        <f t="shared" si="2"/>
        <v/>
      </c>
      <c r="C105" s="187"/>
      <c r="D105" s="182"/>
      <c r="E105" s="183"/>
      <c r="F105" s="184"/>
      <c r="G105" s="228"/>
      <c r="H105" s="186"/>
      <c r="J105" s="227">
        <f t="shared" si="3"/>
        <v>0</v>
      </c>
      <c r="K105" s="213"/>
    </row>
    <row r="106" spans="2:28" ht="12.75" customHeight="1" x14ac:dyDescent="0.2">
      <c r="B106" s="180" t="str">
        <f t="shared" si="2"/>
        <v/>
      </c>
      <c r="C106" s="181"/>
      <c r="D106" s="182"/>
      <c r="E106" s="183"/>
      <c r="F106" s="184"/>
      <c r="G106" s="228"/>
      <c r="H106" s="186"/>
      <c r="J106" s="227">
        <f t="shared" si="3"/>
        <v>0</v>
      </c>
      <c r="K106" s="213"/>
    </row>
    <row r="107" spans="2:28" ht="12.75" customHeight="1" x14ac:dyDescent="0.2">
      <c r="B107" s="180" t="str">
        <f t="shared" si="2"/>
        <v/>
      </c>
      <c r="C107" s="181"/>
      <c r="D107" s="182"/>
      <c r="E107" s="183"/>
      <c r="F107" s="184"/>
      <c r="G107" s="228"/>
      <c r="H107" s="186"/>
      <c r="J107" s="227">
        <f t="shared" si="3"/>
        <v>0</v>
      </c>
      <c r="K107" s="213"/>
    </row>
    <row r="108" spans="2:28" ht="12.75" customHeight="1" x14ac:dyDescent="0.2">
      <c r="B108" s="180" t="str">
        <f t="shared" si="2"/>
        <v/>
      </c>
      <c r="C108" s="181"/>
      <c r="D108" s="182"/>
      <c r="E108" s="183"/>
      <c r="F108" s="184"/>
      <c r="G108" s="228"/>
      <c r="H108" s="186"/>
      <c r="J108" s="227">
        <f t="shared" si="3"/>
        <v>0</v>
      </c>
      <c r="K108" s="213"/>
    </row>
    <row r="109" spans="2:28" ht="12.75" customHeight="1" x14ac:dyDescent="0.2">
      <c r="B109" s="180" t="str">
        <f t="shared" si="2"/>
        <v/>
      </c>
      <c r="C109" s="181"/>
      <c r="D109" s="182"/>
      <c r="E109" s="183"/>
      <c r="F109" s="184"/>
      <c r="G109" s="228"/>
      <c r="H109" s="186"/>
      <c r="J109" s="227">
        <f t="shared" si="3"/>
        <v>0</v>
      </c>
      <c r="K109" s="213"/>
    </row>
    <row r="110" spans="2:28" ht="12.75" customHeight="1" x14ac:dyDescent="0.2">
      <c r="B110" s="180" t="str">
        <f t="shared" si="2"/>
        <v/>
      </c>
      <c r="C110" s="187"/>
      <c r="D110" s="182"/>
      <c r="E110" s="183"/>
      <c r="F110" s="184"/>
      <c r="G110" s="228"/>
      <c r="H110" s="186"/>
      <c r="J110" s="227">
        <f t="shared" si="3"/>
        <v>0</v>
      </c>
      <c r="K110" s="213"/>
    </row>
    <row r="111" spans="2:28" ht="12.75" customHeight="1" x14ac:dyDescent="0.2">
      <c r="B111" s="180" t="str">
        <f t="shared" si="2"/>
        <v/>
      </c>
      <c r="C111" s="187"/>
      <c r="D111" s="182"/>
      <c r="E111" s="183"/>
      <c r="F111" s="184"/>
      <c r="G111" s="228"/>
      <c r="H111" s="186"/>
      <c r="J111" s="227">
        <f t="shared" si="3"/>
        <v>0</v>
      </c>
      <c r="K111" s="213"/>
    </row>
    <row r="112" spans="2:28" ht="12.75" customHeight="1" x14ac:dyDescent="0.2">
      <c r="B112" s="180" t="str">
        <f t="shared" si="2"/>
        <v/>
      </c>
      <c r="C112" s="181"/>
      <c r="D112" s="182"/>
      <c r="E112" s="183"/>
      <c r="F112" s="184"/>
      <c r="G112" s="228"/>
      <c r="H112" s="186"/>
      <c r="J112" s="227">
        <f t="shared" si="3"/>
        <v>0</v>
      </c>
      <c r="K112" s="213"/>
    </row>
    <row r="113" spans="2:11" ht="12.75" customHeight="1" x14ac:dyDescent="0.2">
      <c r="B113" s="180" t="str">
        <f t="shared" si="2"/>
        <v/>
      </c>
      <c r="C113" s="187"/>
      <c r="D113" s="182"/>
      <c r="E113" s="183"/>
      <c r="F113" s="184"/>
      <c r="G113" s="228"/>
      <c r="H113" s="186"/>
      <c r="J113" s="227">
        <f t="shared" si="3"/>
        <v>0</v>
      </c>
      <c r="K113" s="213"/>
    </row>
    <row r="114" spans="2:11" ht="12.75" customHeight="1" x14ac:dyDescent="0.2">
      <c r="B114" s="180" t="str">
        <f t="shared" si="2"/>
        <v/>
      </c>
      <c r="C114" s="181"/>
      <c r="D114" s="182"/>
      <c r="E114" s="183"/>
      <c r="F114" s="184"/>
      <c r="H114" s="186"/>
      <c r="I114" s="211"/>
      <c r="J114" s="227">
        <f t="shared" si="3"/>
        <v>0</v>
      </c>
      <c r="K114" s="213"/>
    </row>
    <row r="115" spans="2:11" ht="12.75" customHeight="1" x14ac:dyDescent="0.2">
      <c r="B115" s="180" t="str">
        <f t="shared" si="2"/>
        <v/>
      </c>
      <c r="C115" s="181"/>
      <c r="D115" s="182"/>
      <c r="E115" s="183"/>
      <c r="F115" s="184"/>
      <c r="H115" s="186"/>
      <c r="I115" s="211"/>
      <c r="J115" s="227">
        <f t="shared" si="3"/>
        <v>0</v>
      </c>
      <c r="K115" s="213"/>
    </row>
    <row r="116" spans="2:11" ht="12.75" customHeight="1" x14ac:dyDescent="0.2">
      <c r="B116" s="180" t="str">
        <f t="shared" si="2"/>
        <v/>
      </c>
      <c r="C116" s="181" t="s">
        <v>225</v>
      </c>
      <c r="D116" s="182"/>
      <c r="E116" s="183"/>
      <c r="F116" s="184"/>
      <c r="H116" s="186"/>
      <c r="I116" s="211"/>
      <c r="J116" s="227">
        <f t="shared" si="3"/>
        <v>0</v>
      </c>
      <c r="K116" s="213"/>
    </row>
    <row r="117" spans="2:11" ht="12.75" customHeight="1" x14ac:dyDescent="0.2">
      <c r="B117" s="180" t="str">
        <f t="shared" si="2"/>
        <v/>
      </c>
      <c r="C117" s="37" t="s">
        <v>225</v>
      </c>
      <c r="E117" s="37"/>
      <c r="F117" s="37"/>
      <c r="G117" s="37"/>
      <c r="H117" s="37"/>
      <c r="I117" s="37"/>
      <c r="J117" s="227">
        <f t="shared" si="3"/>
        <v>0</v>
      </c>
    </row>
    <row r="118" spans="2:11" ht="12.75" customHeight="1" x14ac:dyDescent="0.2">
      <c r="B118" s="180" t="str">
        <f t="shared" si="2"/>
        <v/>
      </c>
      <c r="C118" s="37" t="s">
        <v>225</v>
      </c>
      <c r="E118" s="37"/>
      <c r="F118" s="37"/>
      <c r="G118" s="37"/>
      <c r="H118" s="37"/>
      <c r="I118" s="37"/>
      <c r="J118" s="227">
        <f t="shared" si="3"/>
        <v>0</v>
      </c>
    </row>
    <row r="119" spans="2:11" ht="12.75" customHeight="1" x14ac:dyDescent="0.2">
      <c r="B119" s="180" t="str">
        <f t="shared" si="2"/>
        <v/>
      </c>
      <c r="C119" s="37" t="s">
        <v>225</v>
      </c>
      <c r="E119" s="37"/>
      <c r="F119" s="37"/>
      <c r="G119" s="37"/>
      <c r="H119" s="37"/>
      <c r="I119" s="37"/>
      <c r="J119" s="227">
        <f t="shared" si="3"/>
        <v>0</v>
      </c>
    </row>
    <row r="120" spans="2:11" ht="12.75" customHeight="1" x14ac:dyDescent="0.2">
      <c r="B120" s="180"/>
      <c r="C120" s="37"/>
      <c r="E120" s="37"/>
      <c r="F120" s="37"/>
      <c r="G120" s="37"/>
      <c r="H120" s="37"/>
      <c r="I120" s="37"/>
      <c r="J120" s="37"/>
    </row>
    <row r="121" spans="2:11" ht="12.75" customHeight="1" x14ac:dyDescent="0.2">
      <c r="B121" s="180"/>
      <c r="C121" s="37"/>
      <c r="E121" s="37"/>
      <c r="F121" s="37"/>
      <c r="G121" s="37"/>
      <c r="H121" s="37"/>
      <c r="I121" s="37"/>
      <c r="J121" s="37"/>
    </row>
    <row r="122" spans="2:11" ht="12.75" customHeight="1" x14ac:dyDescent="0.2">
      <c r="B122" s="180"/>
      <c r="C122" s="37"/>
      <c r="E122" s="37"/>
      <c r="F122" s="37"/>
      <c r="G122" s="37"/>
      <c r="H122" s="37"/>
      <c r="I122" s="37"/>
      <c r="J122" s="37"/>
    </row>
    <row r="123" spans="2:11" ht="12.75" customHeight="1" x14ac:dyDescent="0.2">
      <c r="B123" s="180"/>
      <c r="C123" s="37"/>
      <c r="E123" s="37"/>
      <c r="F123" s="37"/>
      <c r="G123" s="37"/>
      <c r="H123" s="37"/>
      <c r="I123" s="37"/>
      <c r="J123" s="37"/>
    </row>
    <row r="124" spans="2:11" ht="12.75" customHeight="1" x14ac:dyDescent="0.2">
      <c r="B124" s="180"/>
      <c r="C124" s="37"/>
      <c r="E124" s="37"/>
      <c r="F124" s="37"/>
      <c r="G124" s="37"/>
      <c r="H124" s="37"/>
      <c r="I124" s="37"/>
      <c r="J124" s="37"/>
    </row>
    <row r="125" spans="2:11" ht="12.75" customHeight="1" x14ac:dyDescent="0.2">
      <c r="B125" s="180"/>
      <c r="C125" s="37"/>
      <c r="E125" s="37"/>
      <c r="F125" s="37"/>
      <c r="G125" s="37"/>
      <c r="H125" s="37"/>
      <c r="I125" s="37"/>
      <c r="J125" s="37"/>
    </row>
    <row r="126" spans="2:11" ht="12.75" customHeight="1" x14ac:dyDescent="0.2">
      <c r="B126" s="180"/>
      <c r="C126" s="37"/>
      <c r="E126" s="37"/>
      <c r="F126" s="37"/>
      <c r="G126" s="37"/>
      <c r="H126" s="37"/>
      <c r="I126" s="37"/>
      <c r="J126" s="37"/>
    </row>
    <row r="127" spans="2:11" ht="12.75" customHeight="1" x14ac:dyDescent="0.2">
      <c r="B127" s="180"/>
      <c r="C127" s="37"/>
      <c r="E127" s="37"/>
      <c r="F127" s="37"/>
      <c r="G127" s="37"/>
      <c r="H127" s="37"/>
      <c r="I127" s="37"/>
      <c r="J127" s="37"/>
    </row>
    <row r="128" spans="2:11" ht="12.75" customHeight="1" x14ac:dyDescent="0.2">
      <c r="B128" s="180"/>
      <c r="C128" s="37"/>
      <c r="E128" s="37"/>
      <c r="F128" s="37"/>
      <c r="G128" s="37"/>
      <c r="H128" s="37"/>
      <c r="I128" s="37"/>
      <c r="J128" s="37"/>
    </row>
    <row r="129" spans="2:10" ht="12.75" customHeight="1" x14ac:dyDescent="0.2">
      <c r="B129" s="180"/>
      <c r="C129" s="37"/>
      <c r="E129" s="37"/>
      <c r="F129" s="37"/>
      <c r="G129" s="37"/>
      <c r="H129" s="37"/>
      <c r="I129" s="37"/>
      <c r="J129" s="37"/>
    </row>
  </sheetData>
  <sortState ref="C2:I104">
    <sortCondition ref="C2:C104"/>
    <sortCondition descending="1" ref="G2:G104"/>
  </sortState>
  <mergeCells count="2">
    <mergeCell ref="R1:V1"/>
    <mergeCell ref="L1:O1"/>
  </mergeCells>
  <conditionalFormatting sqref="D2:E6">
    <cfRule type="containsErrors" dxfId="45" priority="35">
      <formula>ISERROR(D2)</formula>
    </cfRule>
  </conditionalFormatting>
  <conditionalFormatting sqref="C1:C44 C117:C1048576">
    <cfRule type="duplicateValues" dxfId="44" priority="28"/>
    <cfRule type="duplicateValues" dxfId="43" priority="30"/>
  </conditionalFormatting>
  <conditionalFormatting sqref="C7:C44 C1 C117:C1048576">
    <cfRule type="duplicateValues" dxfId="42" priority="37"/>
    <cfRule type="duplicateValues" dxfId="41" priority="38"/>
    <cfRule type="duplicateValues" dxfId="40" priority="39"/>
    <cfRule type="duplicateValues" dxfId="39" priority="40"/>
  </conditionalFormatting>
  <conditionalFormatting sqref="C45:C81">
    <cfRule type="duplicateValues" dxfId="38" priority="12"/>
    <cfRule type="duplicateValues" dxfId="37" priority="13"/>
  </conditionalFormatting>
  <conditionalFormatting sqref="D45:E72 E73:E81">
    <cfRule type="containsErrors" dxfId="36" priority="14">
      <formula>ISERROR(D45)</formula>
    </cfRule>
  </conditionalFormatting>
  <conditionalFormatting sqref="C82:C116">
    <cfRule type="duplicateValues" dxfId="35" priority="9"/>
    <cfRule type="duplicateValues" dxfId="34" priority="10"/>
  </conditionalFormatting>
  <conditionalFormatting sqref="E82:E116">
    <cfRule type="containsErrors" dxfId="33" priority="11">
      <formula>ISERROR(E82)</formula>
    </cfRule>
  </conditionalFormatting>
  <conditionalFormatting sqref="M2:M35 M68:M69">
    <cfRule type="duplicateValues" dxfId="32" priority="5"/>
    <cfRule type="duplicateValues" dxfId="31" priority="6"/>
    <cfRule type="duplicateValues" dxfId="30" priority="7"/>
  </conditionalFormatting>
  <conditionalFormatting sqref="Y2:Y33">
    <cfRule type="duplicateValues" dxfId="29" priority="1"/>
    <cfRule type="duplicateValues" dxfId="28" priority="2"/>
    <cfRule type="duplicateValues" dxfId="27" priority="3"/>
    <cfRule type="duplicateValues" dxfId="26" priority="4"/>
  </conditionalFormatting>
  <conditionalFormatting sqref="Z2:AA65">
    <cfRule type="containsErrors" dxfId="25" priority="8">
      <formula>ISERROR(Z2)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ÇİFT KIZ</vt:lpstr>
      <vt:lpstr>ÇİFT ERKEK</vt:lpstr>
      <vt:lpstr>KARMA</vt:lpstr>
      <vt:lpstr>ERK TK</vt:lpstr>
      <vt:lpstr>Sayfa1</vt:lpstr>
      <vt:lpstr>KIZ TK</vt:lpstr>
      <vt:lpstr>ERKEK KATILIM</vt:lpstr>
      <vt:lpstr>KIZ KATILIM</vt:lpstr>
      <vt:lpstr>ERKEK PUAN</vt:lpstr>
      <vt:lpstr>KIZ PUAN</vt:lpstr>
      <vt:lpstr>İCMAL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2024-12-12T06:56:53Z</dcterms:modified>
</cp:coreProperties>
</file>