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BuÇalışmaKitabı"/>
  <xr:revisionPtr revIDLastSave="0" documentId="13_ncr:1_{960420E9-AD6A-4D22-8C51-7F19E8DA30A2}" xr6:coauthVersionLast="47" xr6:coauthVersionMax="47" xr10:uidLastSave="{00000000-0000-0000-0000-000000000000}"/>
  <bookViews>
    <workbookView xWindow="-110" yWindow="-110" windowWidth="19420" windowHeight="10300" tabRatio="950" activeTab="1" xr2:uid="{00000000-000D-0000-FFFF-FFFF00000000}"/>
  </bookViews>
  <sheets>
    <sheet name="ERK TK" sheetId="16" r:id="rId1"/>
    <sheet name="KIZ TK" sheetId="17" r:id="rId2"/>
    <sheet name="ERK" sheetId="1" r:id="rId3"/>
    <sheet name="KIZ" sheetId="2" r:id="rId4"/>
    <sheet name="ÇİFT ERKEK" sheetId="15" r:id="rId5"/>
    <sheet name="ÇİFT KIZ" sheetId="14" r:id="rId6"/>
    <sheet name="KARMA" sheetId="18" state="hidden" r:id="rId7"/>
    <sheet name="Sayfa1" sheetId="20" state="hidden" r:id="rId8"/>
    <sheet name="ERKEK PUAN" sheetId="12" r:id="rId9"/>
    <sheet name="KIZ PUAN" sheetId="13" r:id="rId10"/>
  </sheets>
  <definedNames>
    <definedName name="_xlnm._FilterDatabase" localSheetId="2" hidden="1">ERK!#REF!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7" l="1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3" i="17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" i="16"/>
  <c r="A3" i="13" l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I61" i="13"/>
  <c r="I60" i="13"/>
  <c r="I49" i="13"/>
  <c r="I40" i="13"/>
  <c r="I38" i="13"/>
  <c r="I28" i="13"/>
  <c r="I24" i="13"/>
  <c r="I15" i="13"/>
  <c r="I2" i="13"/>
  <c r="I13" i="13"/>
  <c r="I58" i="13"/>
  <c r="I5" i="13"/>
  <c r="I39" i="13"/>
  <c r="I48" i="13"/>
  <c r="I20" i="13"/>
  <c r="I54" i="13"/>
  <c r="I6" i="13"/>
  <c r="I27" i="13"/>
  <c r="I45" i="13"/>
  <c r="I19" i="13"/>
  <c r="I44" i="13"/>
  <c r="I22" i="13"/>
  <c r="I8" i="13"/>
  <c r="I59" i="13"/>
  <c r="I56" i="13"/>
  <c r="I34" i="13"/>
  <c r="I17" i="13"/>
  <c r="I63" i="13"/>
  <c r="I10" i="13"/>
  <c r="I4" i="13"/>
  <c r="I32" i="13"/>
  <c r="I30" i="13"/>
  <c r="I52" i="13"/>
  <c r="I37" i="13"/>
  <c r="I35" i="13"/>
  <c r="I18" i="13"/>
  <c r="I16" i="13"/>
  <c r="I9" i="13"/>
  <c r="I7" i="13"/>
  <c r="I3" i="13"/>
  <c r="I43" i="13"/>
  <c r="I21" i="13"/>
  <c r="I42" i="13"/>
  <c r="I51" i="13"/>
  <c r="I57" i="13"/>
  <c r="I53" i="13"/>
  <c r="I65" i="13"/>
  <c r="I62" i="13"/>
  <c r="I14" i="13"/>
  <c r="I23" i="13"/>
  <c r="I12" i="13"/>
  <c r="I36" i="13"/>
  <c r="I33" i="13"/>
  <c r="I55" i="13"/>
  <c r="I46" i="13"/>
  <c r="I25" i="13"/>
  <c r="I50" i="13"/>
  <c r="I11" i="13"/>
  <c r="I41" i="13"/>
  <c r="I26" i="13"/>
  <c r="I47" i="13"/>
  <c r="I64" i="13"/>
  <c r="I31" i="13"/>
  <c r="I29" i="13"/>
  <c r="A2" i="13"/>
  <c r="I62" i="12"/>
  <c r="I57" i="12"/>
  <c r="I36" i="12"/>
  <c r="I34" i="12"/>
  <c r="I16" i="12"/>
  <c r="I11" i="12"/>
  <c r="I4" i="12"/>
  <c r="I2" i="12"/>
  <c r="I3" i="12"/>
  <c r="I56" i="12"/>
  <c r="I46" i="12"/>
  <c r="I43" i="12"/>
  <c r="I12" i="12"/>
  <c r="I63" i="12"/>
  <c r="I65" i="12"/>
  <c r="I54" i="12"/>
  <c r="A50" i="12"/>
  <c r="I28" i="12"/>
  <c r="A49" i="12"/>
  <c r="I10" i="12"/>
  <c r="A48" i="12"/>
  <c r="I17" i="12"/>
  <c r="A47" i="12"/>
  <c r="I58" i="12"/>
  <c r="A46" i="12"/>
  <c r="I31" i="12"/>
  <c r="A45" i="12"/>
  <c r="I59" i="12"/>
  <c r="A44" i="12"/>
  <c r="I23" i="12"/>
  <c r="A43" i="12"/>
  <c r="I38" i="12"/>
  <c r="A42" i="12"/>
  <c r="I15" i="12"/>
  <c r="A41" i="12"/>
  <c r="I33" i="12"/>
  <c r="A40" i="12"/>
  <c r="I14" i="12"/>
  <c r="A39" i="12"/>
  <c r="I60" i="12"/>
  <c r="A38" i="12"/>
  <c r="I50" i="12"/>
  <c r="A37" i="12"/>
  <c r="I30" i="12"/>
  <c r="A36" i="12"/>
  <c r="I21" i="12"/>
  <c r="A35" i="12"/>
  <c r="I45" i="12"/>
  <c r="A34" i="12"/>
  <c r="I64" i="12"/>
  <c r="A33" i="12"/>
  <c r="I53" i="12"/>
  <c r="A32" i="12"/>
  <c r="I49" i="12"/>
  <c r="A31" i="12"/>
  <c r="I44" i="12"/>
  <c r="A30" i="12"/>
  <c r="I42" i="12"/>
  <c r="A29" i="12"/>
  <c r="I37" i="12"/>
  <c r="A28" i="12"/>
  <c r="I9" i="12"/>
  <c r="A27" i="12"/>
  <c r="I5" i="12"/>
  <c r="A26" i="12"/>
  <c r="I47" i="12"/>
  <c r="A25" i="12"/>
  <c r="I25" i="12"/>
  <c r="A24" i="12"/>
  <c r="I40" i="12"/>
  <c r="A23" i="12"/>
  <c r="I48" i="12"/>
  <c r="A22" i="12"/>
  <c r="I26" i="12"/>
  <c r="A21" i="12"/>
  <c r="I27" i="12"/>
  <c r="A20" i="12"/>
  <c r="I19" i="12"/>
  <c r="A19" i="12"/>
  <c r="I61" i="12"/>
  <c r="A18" i="12"/>
  <c r="I22" i="12"/>
  <c r="A17" i="12"/>
  <c r="I6" i="12"/>
  <c r="A16" i="12"/>
  <c r="I7" i="12"/>
  <c r="A15" i="12"/>
  <c r="I41" i="12"/>
  <c r="A14" i="12"/>
  <c r="I29" i="12"/>
  <c r="A13" i="12"/>
  <c r="I55" i="12"/>
  <c r="A12" i="12"/>
  <c r="I39" i="12"/>
  <c r="A11" i="12"/>
  <c r="I24" i="12"/>
  <c r="A10" i="12"/>
  <c r="I35" i="12"/>
  <c r="A9" i="12"/>
  <c r="I51" i="12"/>
  <c r="A8" i="12"/>
  <c r="I20" i="12"/>
  <c r="A7" i="12"/>
  <c r="I52" i="12"/>
  <c r="A6" i="12"/>
  <c r="I32" i="12"/>
  <c r="A5" i="12"/>
  <c r="I18" i="12"/>
  <c r="A4" i="12"/>
  <c r="I13" i="12"/>
  <c r="A3" i="12"/>
  <c r="I8" i="12"/>
  <c r="A2" i="12"/>
  <c r="D113" i="18" l="1"/>
  <c r="E113" i="18"/>
  <c r="F113" i="18"/>
  <c r="G113" i="18"/>
  <c r="D114" i="18"/>
  <c r="E114" i="18"/>
  <c r="F114" i="18"/>
  <c r="G114" i="18"/>
  <c r="D115" i="18"/>
  <c r="E115" i="18"/>
  <c r="F115" i="18"/>
  <c r="G115" i="18"/>
  <c r="D116" i="18"/>
  <c r="E116" i="18"/>
  <c r="F116" i="18"/>
  <c r="G116" i="18"/>
  <c r="D117" i="18"/>
  <c r="E117" i="18"/>
  <c r="F117" i="18"/>
  <c r="G117" i="18"/>
  <c r="D118" i="18"/>
  <c r="E118" i="18"/>
  <c r="F118" i="18"/>
  <c r="G118" i="18"/>
  <c r="D119" i="18"/>
  <c r="E119" i="18"/>
  <c r="F119" i="18"/>
  <c r="G119" i="18"/>
  <c r="D120" i="18"/>
  <c r="E120" i="18"/>
  <c r="F120" i="18"/>
  <c r="G120" i="18"/>
  <c r="D121" i="18"/>
  <c r="E121" i="18"/>
  <c r="F121" i="18"/>
  <c r="G121" i="18"/>
  <c r="D122" i="18"/>
  <c r="E122" i="18"/>
  <c r="F122" i="18"/>
  <c r="G122" i="18"/>
  <c r="D123" i="18"/>
  <c r="E123" i="18"/>
  <c r="F123" i="18"/>
  <c r="G123" i="18"/>
  <c r="D124" i="18"/>
  <c r="E124" i="18"/>
  <c r="F124" i="18"/>
  <c r="G124" i="18"/>
  <c r="D125" i="18"/>
  <c r="E125" i="18"/>
  <c r="F125" i="18"/>
  <c r="G125" i="18"/>
  <c r="D126" i="18"/>
  <c r="E126" i="18"/>
  <c r="F126" i="18"/>
  <c r="G126" i="18"/>
  <c r="D127" i="18"/>
  <c r="E127" i="18"/>
  <c r="F127" i="18"/>
  <c r="G127" i="18"/>
  <c r="D128" i="18"/>
  <c r="E128" i="18"/>
  <c r="F128" i="18"/>
  <c r="G128" i="18"/>
  <c r="D129" i="18"/>
  <c r="E129" i="18"/>
  <c r="F129" i="18"/>
  <c r="G129" i="18"/>
  <c r="D130" i="18"/>
  <c r="E130" i="18"/>
  <c r="F130" i="18"/>
  <c r="G130" i="18"/>
  <c r="D131" i="18"/>
  <c r="E131" i="18"/>
  <c r="F131" i="18"/>
  <c r="G131" i="18"/>
  <c r="D132" i="18"/>
  <c r="E132" i="18"/>
  <c r="F132" i="18"/>
  <c r="G132" i="18"/>
  <c r="D133" i="18"/>
  <c r="E133" i="18"/>
  <c r="F133" i="18"/>
  <c r="G133" i="18"/>
  <c r="D134" i="18"/>
  <c r="E134" i="18"/>
  <c r="F134" i="18"/>
  <c r="G134" i="18"/>
  <c r="D135" i="18"/>
  <c r="E135" i="18"/>
  <c r="F135" i="18"/>
  <c r="G135" i="18"/>
  <c r="D136" i="18"/>
  <c r="E136" i="18"/>
  <c r="F136" i="18"/>
  <c r="G136" i="18"/>
  <c r="D137" i="18"/>
  <c r="E137" i="18"/>
  <c r="F137" i="18"/>
  <c r="G137" i="18"/>
  <c r="D138" i="18"/>
  <c r="E138" i="18"/>
  <c r="F138" i="18"/>
  <c r="G138" i="18"/>
  <c r="D139" i="18"/>
  <c r="E139" i="18"/>
  <c r="F139" i="18"/>
  <c r="G139" i="18"/>
  <c r="D140" i="18"/>
  <c r="E140" i="18"/>
  <c r="F140" i="18"/>
  <c r="G140" i="18"/>
  <c r="D141" i="18"/>
  <c r="E141" i="18"/>
  <c r="F141" i="18"/>
  <c r="G141" i="18"/>
  <c r="D142" i="18" l="1"/>
  <c r="E142" i="18"/>
  <c r="F142" i="18"/>
  <c r="G142" i="18"/>
  <c r="D143" i="18"/>
  <c r="E143" i="18"/>
  <c r="F143" i="18"/>
  <c r="G143" i="18"/>
  <c r="D144" i="18"/>
  <c r="E144" i="18"/>
  <c r="F144" i="18"/>
  <c r="G144" i="18"/>
  <c r="D145" i="18"/>
  <c r="E145" i="18"/>
  <c r="F145" i="18"/>
  <c r="G145" i="18"/>
  <c r="D146" i="18"/>
  <c r="E146" i="18"/>
  <c r="F146" i="18"/>
  <c r="G146" i="18"/>
  <c r="D147" i="18"/>
  <c r="E147" i="18"/>
  <c r="F147" i="18"/>
  <c r="G147" i="18"/>
  <c r="D148" i="18"/>
  <c r="E148" i="18"/>
  <c r="F148" i="18"/>
  <c r="G148" i="18"/>
  <c r="I128" i="18" l="1"/>
  <c r="I115" i="18"/>
  <c r="I142" i="18"/>
  <c r="I118" i="18"/>
  <c r="I137" i="18"/>
  <c r="I135" i="18"/>
  <c r="I119" i="18"/>
  <c r="I124" i="18"/>
  <c r="I113" i="18"/>
  <c r="I133" i="18"/>
  <c r="I125" i="18"/>
  <c r="I140" i="18"/>
  <c r="I126" i="18"/>
  <c r="I121" i="18"/>
  <c r="I117" i="18"/>
  <c r="I129" i="18"/>
  <c r="I139" i="18"/>
  <c r="I146" i="18"/>
  <c r="I114" i="18"/>
  <c r="I127" i="18"/>
  <c r="I145" i="18"/>
  <c r="I141" i="18"/>
  <c r="I138" i="18"/>
  <c r="I122" i="18"/>
  <c r="I136" i="18"/>
  <c r="I131" i="18"/>
  <c r="I123" i="18"/>
  <c r="I132" i="18"/>
  <c r="I116" i="18"/>
  <c r="I143" i="18"/>
  <c r="I134" i="18"/>
  <c r="I148" i="18"/>
  <c r="I147" i="18"/>
  <c r="I130" i="18"/>
  <c r="I120" i="18"/>
  <c r="I144" i="18"/>
  <c r="G11" i="18" l="1"/>
  <c r="G12" i="18"/>
  <c r="E109" i="18"/>
  <c r="G109" i="18"/>
  <c r="E108" i="18"/>
  <c r="G108" i="18"/>
  <c r="G58" i="18"/>
  <c r="G60" i="18"/>
  <c r="G62" i="18"/>
  <c r="E57" i="18"/>
  <c r="I57" i="18" s="1"/>
  <c r="E59" i="18"/>
  <c r="E61" i="18"/>
  <c r="E63" i="18"/>
  <c r="G57" i="18"/>
  <c r="G59" i="18"/>
  <c r="G61" i="18"/>
  <c r="G63" i="18"/>
  <c r="E58" i="18"/>
  <c r="I58" i="18" s="1"/>
  <c r="E60" i="18"/>
  <c r="E62" i="18"/>
  <c r="E100" i="18"/>
  <c r="E102" i="18"/>
  <c r="E104" i="18"/>
  <c r="E105" i="18"/>
  <c r="E71" i="18"/>
  <c r="G71" i="18"/>
  <c r="G100" i="18"/>
  <c r="G102" i="18"/>
  <c r="G104" i="18"/>
  <c r="G105" i="18"/>
  <c r="E101" i="18"/>
  <c r="E103" i="18"/>
  <c r="E15" i="18"/>
  <c r="E107" i="18"/>
  <c r="G101" i="18"/>
  <c r="G103" i="18"/>
  <c r="G15" i="18"/>
  <c r="G107" i="18"/>
  <c r="G78" i="18"/>
  <c r="E78" i="18"/>
  <c r="G97" i="18"/>
  <c r="G95" i="18"/>
  <c r="G83" i="18"/>
  <c r="G6" i="18"/>
  <c r="G76" i="18"/>
  <c r="E80" i="18"/>
  <c r="G91" i="18"/>
  <c r="G96" i="18"/>
  <c r="G94" i="18"/>
  <c r="G93" i="18"/>
  <c r="G80" i="18"/>
  <c r="G92" i="18"/>
  <c r="E91" i="18"/>
  <c r="E96" i="18"/>
  <c r="E76" i="18"/>
  <c r="E95" i="18"/>
  <c r="E94" i="18"/>
  <c r="E93" i="18"/>
  <c r="E97" i="18"/>
  <c r="E92" i="18"/>
  <c r="E83" i="18"/>
  <c r="I83" i="18" s="1"/>
  <c r="G9" i="18"/>
  <c r="G10" i="18"/>
  <c r="G7" i="18"/>
  <c r="G45" i="18"/>
  <c r="G4" i="18"/>
  <c r="G8" i="18"/>
  <c r="G5" i="18"/>
  <c r="G73" i="18"/>
  <c r="G74" i="18"/>
  <c r="E73" i="18"/>
  <c r="E74" i="18"/>
  <c r="G106" i="18"/>
  <c r="E106" i="18"/>
  <c r="G69" i="18"/>
  <c r="G84" i="18"/>
  <c r="E84" i="18"/>
  <c r="G75" i="18"/>
  <c r="G77" i="18"/>
  <c r="G79" i="18"/>
  <c r="G85" i="18"/>
  <c r="E77" i="18"/>
  <c r="G72" i="18"/>
  <c r="G81" i="18"/>
  <c r="E79" i="18"/>
  <c r="G82" i="18"/>
  <c r="E82" i="18"/>
  <c r="E72" i="18"/>
  <c r="E85" i="18"/>
  <c r="E75" i="18"/>
  <c r="E81" i="18"/>
  <c r="E69" i="18"/>
  <c r="I69" i="18" s="1"/>
  <c r="E70" i="18"/>
  <c r="I70" i="18" s="1"/>
  <c r="G70" i="18"/>
  <c r="E90" i="18"/>
  <c r="G90" i="18"/>
  <c r="G87" i="18"/>
  <c r="E87" i="18"/>
  <c r="G86" i="18"/>
  <c r="E86" i="18"/>
  <c r="G98" i="18"/>
  <c r="E99" i="18"/>
  <c r="G99" i="18"/>
  <c r="E98" i="18"/>
  <c r="E30" i="18"/>
  <c r="I30" i="18" s="1"/>
  <c r="G30" i="18"/>
  <c r="E68" i="18"/>
  <c r="G68" i="18"/>
  <c r="E67" i="18"/>
  <c r="I67" i="18" s="1"/>
  <c r="G67" i="18"/>
  <c r="E55" i="18"/>
  <c r="I55" i="18" s="1"/>
  <c r="G65" i="18"/>
  <c r="G66" i="18"/>
  <c r="G55" i="18"/>
  <c r="E66" i="18"/>
  <c r="I66" i="18" s="1"/>
  <c r="G64" i="18"/>
  <c r="E65" i="18"/>
  <c r="E64" i="18"/>
  <c r="I64" i="18" s="1"/>
  <c r="G29" i="18"/>
  <c r="G54" i="18"/>
  <c r="G56" i="18"/>
  <c r="E53" i="18"/>
  <c r="I53" i="18" s="1"/>
  <c r="E54" i="18"/>
  <c r="I54" i="18" s="1"/>
  <c r="G53" i="18"/>
  <c r="E29" i="18"/>
  <c r="I29" i="18" s="1"/>
  <c r="E56" i="18"/>
  <c r="I56" i="18" s="1"/>
  <c r="E28" i="18"/>
  <c r="I28" i="18" s="1"/>
  <c r="G28" i="18"/>
  <c r="E31" i="18"/>
  <c r="G38" i="18"/>
  <c r="G52" i="18"/>
  <c r="E38" i="18"/>
  <c r="I38" i="18" s="1"/>
  <c r="E52" i="18"/>
  <c r="I52" i="18" s="1"/>
  <c r="G31" i="18"/>
  <c r="G51" i="18"/>
  <c r="E51" i="18"/>
  <c r="E18" i="18"/>
  <c r="I18" i="18" s="1"/>
  <c r="E3" i="18"/>
  <c r="I3" i="18" s="1"/>
  <c r="E48" i="18"/>
  <c r="I48" i="18" s="1"/>
  <c r="E47" i="18"/>
  <c r="I47" i="18" s="1"/>
  <c r="E46" i="18"/>
  <c r="I46" i="18" s="1"/>
  <c r="E88" i="18"/>
  <c r="E44" i="18"/>
  <c r="I44" i="18" s="1"/>
  <c r="E43" i="18"/>
  <c r="I43" i="18" s="1"/>
  <c r="E39" i="18"/>
  <c r="I39" i="18" s="1"/>
  <c r="E89" i="18"/>
  <c r="E36" i="18"/>
  <c r="I36" i="18" s="1"/>
  <c r="E35" i="18"/>
  <c r="I35" i="18" s="1"/>
  <c r="E34" i="18"/>
  <c r="E33" i="18"/>
  <c r="I33" i="18" s="1"/>
  <c r="E22" i="18"/>
  <c r="I22" i="18" s="1"/>
  <c r="E23" i="18"/>
  <c r="I23" i="18" s="1"/>
  <c r="E21" i="18"/>
  <c r="E20" i="18"/>
  <c r="I20" i="18" s="1"/>
  <c r="E19" i="18"/>
  <c r="E17" i="18"/>
  <c r="E16" i="18"/>
  <c r="I16" i="18" s="1"/>
  <c r="E6" i="18"/>
  <c r="E14" i="18"/>
  <c r="E13" i="18"/>
  <c r="I13" i="18" s="1"/>
  <c r="E12" i="18"/>
  <c r="E11" i="18"/>
  <c r="E10" i="18"/>
  <c r="E9" i="18"/>
  <c r="I9" i="18" s="1"/>
  <c r="E45" i="18"/>
  <c r="I45" i="18" s="1"/>
  <c r="E8" i="18"/>
  <c r="I8" i="18" s="1"/>
  <c r="E7" i="18"/>
  <c r="I7" i="18" s="1"/>
  <c r="E5" i="18"/>
  <c r="I5" i="18" s="1"/>
  <c r="E4" i="18"/>
  <c r="G50" i="18"/>
  <c r="G24" i="18"/>
  <c r="G25" i="18"/>
  <c r="G37" i="18"/>
  <c r="G40" i="18"/>
  <c r="G42" i="18"/>
  <c r="G18" i="18"/>
  <c r="G48" i="18"/>
  <c r="G88" i="18"/>
  <c r="G44" i="18"/>
  <c r="G43" i="18"/>
  <c r="G39" i="18"/>
  <c r="G89" i="18"/>
  <c r="G36" i="18"/>
  <c r="G35" i="18"/>
  <c r="G33" i="18"/>
  <c r="G21" i="18"/>
  <c r="G20" i="18"/>
  <c r="G16" i="18"/>
  <c r="E50" i="18"/>
  <c r="I50" i="18" s="1"/>
  <c r="E24" i="18"/>
  <c r="I24" i="18" s="1"/>
  <c r="E25" i="18"/>
  <c r="I25" i="18" s="1"/>
  <c r="E37" i="18"/>
  <c r="I37" i="18" s="1"/>
  <c r="E40" i="18"/>
  <c r="I40" i="18" s="1"/>
  <c r="E42" i="18"/>
  <c r="G3" i="18"/>
  <c r="G47" i="18"/>
  <c r="G46" i="18"/>
  <c r="G34" i="18"/>
  <c r="G22" i="18"/>
  <c r="G23" i="18"/>
  <c r="G19" i="18"/>
  <c r="G17" i="18"/>
  <c r="G14" i="18"/>
  <c r="G13" i="18"/>
  <c r="E49" i="18"/>
  <c r="I49" i="18" s="1"/>
  <c r="G41" i="18"/>
  <c r="G32" i="18"/>
  <c r="G27" i="18"/>
  <c r="G26" i="18"/>
  <c r="E41" i="18"/>
  <c r="I41" i="18" s="1"/>
  <c r="E32" i="18"/>
  <c r="I32" i="18" s="1"/>
  <c r="E27" i="18"/>
  <c r="I27" i="18" s="1"/>
  <c r="E26" i="18"/>
  <c r="I26" i="18" s="1"/>
  <c r="G49" i="18"/>
  <c r="I19" i="18" l="1"/>
  <c r="H116" i="18" l="1"/>
  <c r="J117" i="18" s="1"/>
  <c r="H132" i="18"/>
  <c r="J133" i="18" s="1"/>
  <c r="H125" i="18"/>
  <c r="J126" i="18" s="1"/>
  <c r="H118" i="18"/>
  <c r="J119" i="18" s="1"/>
  <c r="H115" i="18"/>
  <c r="J116" i="18" s="1"/>
  <c r="H131" i="18"/>
  <c r="J132" i="18" s="1"/>
  <c r="H140" i="18"/>
  <c r="J141" i="18" s="1"/>
  <c r="H136" i="18"/>
  <c r="J137" i="18" s="1"/>
  <c r="H143" i="18"/>
  <c r="J144" i="18" s="1"/>
  <c r="H147" i="18"/>
  <c r="J148" i="18" s="1"/>
  <c r="H120" i="18"/>
  <c r="J121" i="18" s="1"/>
  <c r="H113" i="18"/>
  <c r="H129" i="18"/>
  <c r="J130" i="18" s="1"/>
  <c r="H122" i="18"/>
  <c r="J123" i="18" s="1"/>
  <c r="H119" i="18"/>
  <c r="J120" i="18" s="1"/>
  <c r="H141" i="18"/>
  <c r="J142" i="18" s="1"/>
  <c r="H134" i="18"/>
  <c r="J135" i="18" s="1"/>
  <c r="H142" i="18"/>
  <c r="J143" i="18" s="1"/>
  <c r="H148" i="18"/>
  <c r="J149" i="18" s="1"/>
  <c r="H121" i="18"/>
  <c r="J122" i="18" s="1"/>
  <c r="H127" i="18"/>
  <c r="J128" i="18" s="1"/>
  <c r="H138" i="18"/>
  <c r="J139" i="18" s="1"/>
  <c r="H124" i="18"/>
  <c r="J125" i="18" s="1"/>
  <c r="H117" i="18"/>
  <c r="J118" i="18" s="1"/>
  <c r="H133" i="18"/>
  <c r="J134" i="18" s="1"/>
  <c r="H126" i="18"/>
  <c r="J127" i="18" s="1"/>
  <c r="H123" i="18"/>
  <c r="J124" i="18" s="1"/>
  <c r="H139" i="18"/>
  <c r="J140" i="18" s="1"/>
  <c r="H137" i="18"/>
  <c r="J138" i="18" s="1"/>
  <c r="H144" i="18"/>
  <c r="J145" i="18" s="1"/>
  <c r="H146" i="18"/>
  <c r="J147" i="18" s="1"/>
  <c r="H128" i="18"/>
  <c r="J129" i="18" s="1"/>
  <c r="H114" i="18"/>
  <c r="J115" i="18" s="1"/>
  <c r="H130" i="18"/>
  <c r="J131" i="18" s="1"/>
  <c r="H135" i="18"/>
  <c r="J136" i="18" s="1"/>
  <c r="H145" i="18"/>
  <c r="J146" i="18" s="1"/>
  <c r="I88" i="18"/>
  <c r="I12" i="18"/>
  <c r="I90" i="18"/>
  <c r="I103" i="18"/>
  <c r="I65" i="18"/>
  <c r="I81" i="18"/>
  <c r="I92" i="18"/>
  <c r="I6" i="18"/>
  <c r="I71" i="18"/>
  <c r="I109" i="18"/>
  <c r="I75" i="18"/>
  <c r="I73" i="18"/>
  <c r="I102" i="18"/>
  <c r="I11" i="18"/>
  <c r="I101" i="18"/>
  <c r="I86" i="18"/>
  <c r="I14" i="18"/>
  <c r="I89" i="18"/>
  <c r="I104" i="18"/>
  <c r="I15" i="18"/>
  <c r="I78" i="18"/>
  <c r="I51" i="18"/>
  <c r="I85" i="18"/>
  <c r="I59" i="18"/>
  <c r="I21" i="18"/>
  <c r="I94" i="18"/>
  <c r="I105" i="18"/>
  <c r="I99" i="18"/>
  <c r="I82" i="18"/>
  <c r="I95" i="18"/>
  <c r="I108" i="18"/>
  <c r="I79" i="18"/>
  <c r="I76" i="18"/>
  <c r="I31" i="18"/>
  <c r="I96" i="18"/>
  <c r="I77" i="18"/>
  <c r="I97" i="18"/>
  <c r="I62" i="18"/>
  <c r="I93" i="18"/>
  <c r="I87" i="18"/>
  <c r="I91" i="18"/>
  <c r="I80" i="18"/>
  <c r="I84" i="18"/>
  <c r="I61" i="18"/>
  <c r="I98" i="18"/>
  <c r="I100" i="18"/>
  <c r="I68" i="18"/>
  <c r="I17" i="18"/>
  <c r="I74" i="18"/>
  <c r="I106" i="18"/>
  <c r="I60" i="18"/>
  <c r="I72" i="18"/>
  <c r="I107" i="18"/>
  <c r="I34" i="18"/>
  <c r="I63" i="18"/>
  <c r="D108" i="18"/>
  <c r="H108" i="18" s="1"/>
  <c r="F108" i="18"/>
  <c r="F109" i="18"/>
  <c r="D109" i="18"/>
  <c r="H109" i="18" s="1"/>
  <c r="D59" i="18"/>
  <c r="H59" i="18" s="1"/>
  <c r="F59" i="18"/>
  <c r="F62" i="18"/>
  <c r="D57" i="18"/>
  <c r="H57" i="18" s="1"/>
  <c r="J57" i="18" s="1"/>
  <c r="D61" i="18"/>
  <c r="H61" i="18" s="1"/>
  <c r="D63" i="18"/>
  <c r="H63" i="18" s="1"/>
  <c r="F57" i="18"/>
  <c r="F58" i="18"/>
  <c r="F60" i="18"/>
  <c r="F61" i="18"/>
  <c r="F63" i="18"/>
  <c r="D58" i="18"/>
  <c r="H58" i="18" s="1"/>
  <c r="J58" i="18" s="1"/>
  <c r="D62" i="18"/>
  <c r="H62" i="18" s="1"/>
  <c r="D60" i="18"/>
  <c r="H60" i="18" s="1"/>
  <c r="D95" i="18"/>
  <c r="H95" i="18" s="1"/>
  <c r="D100" i="18"/>
  <c r="H100" i="18" s="1"/>
  <c r="D102" i="18"/>
  <c r="H102" i="18" s="1"/>
  <c r="D104" i="18"/>
  <c r="H104" i="18" s="1"/>
  <c r="D15" i="18"/>
  <c r="H15" i="18" s="1"/>
  <c r="D105" i="18"/>
  <c r="H105" i="18" s="1"/>
  <c r="D107" i="18"/>
  <c r="H107" i="18" s="1"/>
  <c r="F95" i="18"/>
  <c r="F102" i="18"/>
  <c r="F104" i="18"/>
  <c r="F15" i="18"/>
  <c r="F105" i="18"/>
  <c r="F107" i="18"/>
  <c r="D97" i="18"/>
  <c r="H97" i="18" s="1"/>
  <c r="F100" i="18"/>
  <c r="F101" i="18"/>
  <c r="F103" i="18"/>
  <c r="F71" i="18"/>
  <c r="F97" i="18"/>
  <c r="D101" i="18"/>
  <c r="H101" i="18" s="1"/>
  <c r="D103" i="18"/>
  <c r="H103" i="18" s="1"/>
  <c r="D71" i="18"/>
  <c r="H71" i="18" s="1"/>
  <c r="F83" i="18"/>
  <c r="D83" i="18"/>
  <c r="H83" i="18" s="1"/>
  <c r="J83" i="18" s="1"/>
  <c r="D76" i="18"/>
  <c r="H76" i="18" s="1"/>
  <c r="D78" i="18"/>
  <c r="H78" i="18" s="1"/>
  <c r="D93" i="18"/>
  <c r="H93" i="18" s="1"/>
  <c r="F76" i="18"/>
  <c r="F93" i="18"/>
  <c r="F94" i="18"/>
  <c r="D91" i="18"/>
  <c r="H91" i="18" s="1"/>
  <c r="D96" i="18"/>
  <c r="H96" i="18" s="1"/>
  <c r="D92" i="18"/>
  <c r="H92" i="18" s="1"/>
  <c r="F78" i="18"/>
  <c r="D80" i="18"/>
  <c r="H80" i="18" s="1"/>
  <c r="F96" i="18"/>
  <c r="F92" i="18"/>
  <c r="F80" i="18"/>
  <c r="F91" i="18"/>
  <c r="D94" i="18"/>
  <c r="H94" i="18" s="1"/>
  <c r="D72" i="18"/>
  <c r="H72" i="18" s="1"/>
  <c r="F72" i="18"/>
  <c r="D75" i="18"/>
  <c r="H75" i="18" s="1"/>
  <c r="F75" i="18"/>
  <c r="I4" i="18"/>
  <c r="I10" i="18"/>
  <c r="D73" i="18"/>
  <c r="H73" i="18" s="1"/>
  <c r="F73" i="18"/>
  <c r="D74" i="18"/>
  <c r="H74" i="18" s="1"/>
  <c r="F74" i="18"/>
  <c r="D84" i="18"/>
  <c r="H84" i="18" s="1"/>
  <c r="F81" i="18"/>
  <c r="D85" i="18"/>
  <c r="H85" i="18" s="1"/>
  <c r="F85" i="18"/>
  <c r="D79" i="18"/>
  <c r="H79" i="18" s="1"/>
  <c r="D90" i="18"/>
  <c r="H90" i="18" s="1"/>
  <c r="D106" i="18"/>
  <c r="H106" i="18" s="1"/>
  <c r="F79" i="18"/>
  <c r="F84" i="18"/>
  <c r="F82" i="18"/>
  <c r="F90" i="18"/>
  <c r="D81" i="18"/>
  <c r="H81" i="18" s="1"/>
  <c r="D82" i="18"/>
  <c r="H82" i="18" s="1"/>
  <c r="F106" i="18"/>
  <c r="F77" i="18"/>
  <c r="D77" i="18"/>
  <c r="H77" i="18" s="1"/>
  <c r="F25" i="18"/>
  <c r="D69" i="18"/>
  <c r="H69" i="18" s="1"/>
  <c r="J69" i="18" s="1"/>
  <c r="F67" i="18"/>
  <c r="F68" i="18"/>
  <c r="F69" i="18"/>
  <c r="F66" i="18"/>
  <c r="F70" i="18"/>
  <c r="D70" i="18"/>
  <c r="H70" i="18" s="1"/>
  <c r="J70" i="18" s="1"/>
  <c r="F49" i="18"/>
  <c r="F55" i="18"/>
  <c r="F64" i="18"/>
  <c r="F65" i="18"/>
  <c r="F50" i="18"/>
  <c r="F56" i="18"/>
  <c r="F51" i="18"/>
  <c r="F29" i="18"/>
  <c r="F52" i="18"/>
  <c r="F53" i="18"/>
  <c r="F28" i="18"/>
  <c r="F54" i="18"/>
  <c r="F4" i="18"/>
  <c r="F8" i="18"/>
  <c r="F11" i="18"/>
  <c r="F14" i="18"/>
  <c r="F21" i="18"/>
  <c r="F27" i="18"/>
  <c r="F33" i="18"/>
  <c r="F36" i="18"/>
  <c r="F42" i="18"/>
  <c r="F98" i="18"/>
  <c r="F86" i="18"/>
  <c r="F46" i="18"/>
  <c r="F5" i="18"/>
  <c r="F45" i="18"/>
  <c r="F18" i="18"/>
  <c r="F23" i="18"/>
  <c r="F30" i="18"/>
  <c r="F31" i="18"/>
  <c r="F38" i="18"/>
  <c r="F37" i="18"/>
  <c r="F43" i="18"/>
  <c r="F99" i="18"/>
  <c r="F87" i="18"/>
  <c r="F47" i="18"/>
  <c r="F6" i="18"/>
  <c r="F9" i="18"/>
  <c r="F12" i="18"/>
  <c r="F16" i="18"/>
  <c r="F19" i="18"/>
  <c r="F22" i="18"/>
  <c r="F34" i="18"/>
  <c r="F89" i="18"/>
  <c r="F41" i="18"/>
  <c r="F44" i="18"/>
  <c r="F7" i="18"/>
  <c r="F10" i="18"/>
  <c r="F13" i="18"/>
  <c r="F17" i="18"/>
  <c r="F20" i="18"/>
  <c r="F26" i="18"/>
  <c r="F32" i="18"/>
  <c r="F35" i="18"/>
  <c r="F39" i="18"/>
  <c r="F40" i="18"/>
  <c r="F88" i="18"/>
  <c r="F48" i="18"/>
  <c r="F24" i="18"/>
  <c r="F3" i="18"/>
  <c r="D68" i="18"/>
  <c r="H68" i="18" s="1"/>
  <c r="D55" i="18"/>
  <c r="H55" i="18" s="1"/>
  <c r="J55" i="18" s="1"/>
  <c r="D89" i="18"/>
  <c r="H89" i="18" s="1"/>
  <c r="D67" i="18"/>
  <c r="H67" i="18" s="1"/>
  <c r="J67" i="18" s="1"/>
  <c r="D64" i="18"/>
  <c r="H64" i="18" s="1"/>
  <c r="J64" i="18" s="1"/>
  <c r="D65" i="18"/>
  <c r="H65" i="18" s="1"/>
  <c r="D66" i="18"/>
  <c r="H66" i="18" s="1"/>
  <c r="J66" i="18" s="1"/>
  <c r="D56" i="18"/>
  <c r="H56" i="18" s="1"/>
  <c r="J56" i="18" s="1"/>
  <c r="D29" i="18"/>
  <c r="H29" i="18" s="1"/>
  <c r="J29" i="18" s="1"/>
  <c r="D54" i="18"/>
  <c r="H54" i="18" s="1"/>
  <c r="J54" i="18" s="1"/>
  <c r="D53" i="18"/>
  <c r="H53" i="18" s="1"/>
  <c r="J53" i="18" s="1"/>
  <c r="D28" i="18"/>
  <c r="H28" i="18" s="1"/>
  <c r="J28" i="18" s="1"/>
  <c r="D52" i="18"/>
  <c r="H52" i="18" s="1"/>
  <c r="J52" i="18" s="1"/>
  <c r="D86" i="18"/>
  <c r="H86" i="18" s="1"/>
  <c r="D43" i="18"/>
  <c r="D35" i="18"/>
  <c r="D31" i="18"/>
  <c r="D47" i="18"/>
  <c r="D11" i="18"/>
  <c r="D51" i="18"/>
  <c r="H51" i="18" s="1"/>
  <c r="D30" i="18"/>
  <c r="D12" i="18"/>
  <c r="D46" i="18"/>
  <c r="D24" i="18"/>
  <c r="D27" i="18"/>
  <c r="D16" i="18"/>
  <c r="D4" i="18"/>
  <c r="D21" i="18"/>
  <c r="D41" i="18"/>
  <c r="D48" i="18"/>
  <c r="D23" i="18"/>
  <c r="D18" i="18"/>
  <c r="D40" i="18"/>
  <c r="D22" i="18"/>
  <c r="D19" i="18"/>
  <c r="D7" i="18"/>
  <c r="D13" i="18"/>
  <c r="D99" i="18"/>
  <c r="H99" i="18" s="1"/>
  <c r="D98" i="18"/>
  <c r="H98" i="18" s="1"/>
  <c r="D37" i="18"/>
  <c r="D6" i="18"/>
  <c r="D50" i="18"/>
  <c r="H50" i="18" s="1"/>
  <c r="J50" i="18" s="1"/>
  <c r="D34" i="18"/>
  <c r="D32" i="18"/>
  <c r="D39" i="18"/>
  <c r="D87" i="18"/>
  <c r="H87" i="18" s="1"/>
  <c r="D3" i="18"/>
  <c r="D33" i="18"/>
  <c r="D38" i="18"/>
  <c r="D45" i="18"/>
  <c r="D5" i="18"/>
  <c r="D9" i="18"/>
  <c r="D88" i="18"/>
  <c r="D25" i="18"/>
  <c r="D17" i="18"/>
  <c r="D10" i="18"/>
  <c r="D36" i="18"/>
  <c r="D14" i="18"/>
  <c r="D20" i="18"/>
  <c r="D44" i="18"/>
  <c r="H44" i="18" s="1"/>
  <c r="J44" i="18" s="1"/>
  <c r="D8" i="18"/>
  <c r="D42" i="18"/>
  <c r="I42" i="18"/>
  <c r="D49" i="18"/>
  <c r="D26" i="18"/>
  <c r="J51" i="18" l="1"/>
  <c r="J78" i="18"/>
  <c r="J99" i="18"/>
  <c r="J102" i="18"/>
  <c r="J109" i="18"/>
  <c r="J86" i="18"/>
  <c r="J61" i="18"/>
  <c r="J103" i="18"/>
  <c r="J59" i="18"/>
  <c r="J108" i="18"/>
  <c r="J81" i="18"/>
  <c r="J97" i="18"/>
  <c r="J100" i="18"/>
  <c r="J98" i="18"/>
  <c r="J77" i="18"/>
  <c r="J80" i="18"/>
  <c r="J91" i="18"/>
  <c r="J62" i="18"/>
  <c r="J89" i="18"/>
  <c r="J95" i="18"/>
  <c r="J79" i="18"/>
  <c r="J94" i="18"/>
  <c r="J96" i="18"/>
  <c r="J76" i="18"/>
  <c r="J65" i="18"/>
  <c r="J84" i="18"/>
  <c r="J104" i="18"/>
  <c r="J68" i="18"/>
  <c r="J75" i="18"/>
  <c r="J93" i="18"/>
  <c r="J71" i="18"/>
  <c r="J107" i="18"/>
  <c r="J106" i="18"/>
  <c r="J85" i="18"/>
  <c r="J105" i="18"/>
  <c r="J113" i="18"/>
  <c r="J114" i="18"/>
  <c r="J74" i="18"/>
  <c r="J90" i="18"/>
  <c r="J72" i="18"/>
  <c r="J92" i="18"/>
  <c r="J101" i="18"/>
  <c r="J15" i="18"/>
  <c r="J87" i="18"/>
  <c r="J82" i="18"/>
  <c r="J73" i="18"/>
  <c r="J60" i="18"/>
  <c r="J63" i="18"/>
  <c r="H36" i="18"/>
  <c r="J36" i="18" s="1"/>
  <c r="H8" i="18"/>
  <c r="J8" i="18" s="1"/>
  <c r="H12" i="18"/>
  <c r="J12" i="18" s="1"/>
  <c r="H11" i="18"/>
  <c r="J11" i="18" s="1"/>
  <c r="H49" i="18"/>
  <c r="J49" i="18" s="1"/>
  <c r="H26" i="18"/>
  <c r="J26" i="18" s="1"/>
  <c r="H9" i="18"/>
  <c r="J9" i="18" s="1"/>
  <c r="H33" i="18"/>
  <c r="J33" i="18" s="1"/>
  <c r="H41" i="18"/>
  <c r="J41" i="18" s="1"/>
  <c r="H18" i="18"/>
  <c r="J18" i="18" s="1"/>
  <c r="H48" i="18"/>
  <c r="J48" i="18" s="1"/>
  <c r="H43" i="18"/>
  <c r="J43" i="18" s="1"/>
  <c r="H42" i="18"/>
  <c r="J42" i="18" s="1"/>
  <c r="H10" i="18"/>
  <c r="J10" i="18" s="1"/>
  <c r="H25" i="18"/>
  <c r="J25" i="18" s="1"/>
  <c r="H45" i="18"/>
  <c r="J45" i="18" s="1"/>
  <c r="H3" i="18"/>
  <c r="J3" i="18" s="1"/>
  <c r="H32" i="18"/>
  <c r="J32" i="18" s="1"/>
  <c r="H6" i="18"/>
  <c r="J6" i="18" s="1"/>
  <c r="H13" i="18"/>
  <c r="J13" i="18" s="1"/>
  <c r="H23" i="18"/>
  <c r="J23" i="18" s="1"/>
  <c r="H4" i="18"/>
  <c r="J4" i="18" s="1"/>
  <c r="H46" i="18"/>
  <c r="J46" i="18" s="1"/>
  <c r="H14" i="18"/>
  <c r="J14" i="18" s="1"/>
  <c r="H20" i="18"/>
  <c r="J20" i="18" s="1"/>
  <c r="H21" i="18"/>
  <c r="J21" i="18" s="1"/>
  <c r="H27" i="18"/>
  <c r="J27" i="18" s="1"/>
  <c r="H47" i="18"/>
  <c r="J47" i="18" s="1"/>
  <c r="H35" i="18"/>
  <c r="J35" i="18" s="1"/>
  <c r="H7" i="18"/>
  <c r="J7" i="18" s="1"/>
  <c r="H24" i="18"/>
  <c r="J24" i="18" s="1"/>
  <c r="H39" i="18"/>
  <c r="J39" i="18" s="1"/>
  <c r="H31" i="18"/>
  <c r="J31" i="18" s="1"/>
  <c r="H17" i="18"/>
  <c r="J17" i="18" s="1"/>
  <c r="H88" i="18"/>
  <c r="J88" i="18" s="1"/>
  <c r="H38" i="18"/>
  <c r="J38" i="18" s="1"/>
  <c r="H34" i="18"/>
  <c r="J34" i="18" s="1"/>
  <c r="H37" i="18"/>
  <c r="J37" i="18" s="1"/>
  <c r="H40" i="18"/>
  <c r="J40" i="18" s="1"/>
  <c r="H16" i="18"/>
  <c r="J16" i="18" s="1"/>
  <c r="H19" i="18"/>
  <c r="J19" i="18" s="1"/>
  <c r="H5" i="18"/>
  <c r="J5" i="18" s="1"/>
  <c r="H22" i="18"/>
  <c r="J22" i="18" s="1"/>
  <c r="H30" i="18"/>
  <c r="J30" i="18" s="1"/>
</calcChain>
</file>

<file path=xl/sharedStrings.xml><?xml version="1.0" encoding="utf-8"?>
<sst xmlns="http://schemas.openxmlformats.org/spreadsheetml/2006/main" count="2546" uniqueCount="554">
  <si>
    <t>AMASYA</t>
  </si>
  <si>
    <t>İL</t>
  </si>
  <si>
    <t>TAKIM ADI</t>
  </si>
  <si>
    <t xml:space="preserve">SPORCU ADI </t>
  </si>
  <si>
    <t>NO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</si>
  <si>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</si>
  <si>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</si>
  <si>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</si>
  <si>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</si>
  <si>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</si>
  <si>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</si>
  <si>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</si>
  <si>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</si>
  <si>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</si>
  <si>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</si>
  <si>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</si>
  <si>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</si>
  <si>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</si>
  <si>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</si>
  <si>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</si>
  <si>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</si>
  <si>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</si>
  <si>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</si>
  <si>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</si>
  <si>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</si>
  <si>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</si>
  <si>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</si>
  <si>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KAYSERİ</t>
  </si>
  <si>
    <t>BURSA</t>
  </si>
  <si>
    <t>ÇORUM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</si>
  <si>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</si>
  <si>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</si>
  <si>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</si>
  <si>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</si>
  <si>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</si>
  <si>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</si>
  <si>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</si>
  <si>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</si>
  <si>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</si>
  <si>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</si>
  <si>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</si>
  <si>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</si>
  <si>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KIRKLARELİ</t>
  </si>
  <si>
    <t>MKE ANKARAGÜCÜ</t>
  </si>
  <si>
    <t>BAYBURT</t>
  </si>
  <si>
    <t>SAKARYA</t>
  </si>
  <si>
    <t>EDİRNE</t>
  </si>
  <si>
    <t>BALIKESİR</t>
  </si>
  <si>
    <t>MARDİN</t>
  </si>
  <si>
    <t>VAN</t>
  </si>
  <si>
    <t>DENİZLİ</t>
  </si>
  <si>
    <t>MALATYA</t>
  </si>
  <si>
    <t>1. Oyuncu</t>
  </si>
  <si>
    <t>2. Oyuncu</t>
  </si>
  <si>
    <t>1. Puan</t>
  </si>
  <si>
    <t>2. Puan</t>
  </si>
  <si>
    <t xml:space="preserve">BAYBURT GENÇLİK MERKEZİ </t>
  </si>
  <si>
    <t>MUĞLA B.ŞEHİR BLD. SPOR</t>
  </si>
  <si>
    <t>ÇUKUROVA ÜNİV.</t>
  </si>
  <si>
    <t>YEŞİLYURT BELEDİYESPOR</t>
  </si>
  <si>
    <t>MANİSA</t>
  </si>
  <si>
    <t>FERDİ</t>
  </si>
  <si>
    <t>ÇİLTAR MTİ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</si>
  <si>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</si>
  <si>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</si>
  <si>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</si>
  <si>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</si>
  <si>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</si>
  <si>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</si>
  <si>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</si>
  <si>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</si>
  <si>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</si>
  <si>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ERZURUM</t>
  </si>
  <si>
    <t>ISPARTES GSK</t>
  </si>
  <si>
    <t>FENERBAHÇE SPOR KULÜBÜ</t>
  </si>
  <si>
    <t>İSTANBUL B.ŞEHİR BLD. (A)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</si>
  <si>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</si>
  <si>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</si>
  <si>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</si>
  <si>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</si>
  <si>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</si>
  <si>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</si>
  <si>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</si>
  <si>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</si>
  <si>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</si>
  <si>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</si>
  <si>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</si>
  <si>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</si>
  <si>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</si>
  <si>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</si>
  <si>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</si>
  <si>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</si>
  <si>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</si>
  <si>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</si>
  <si>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</si>
  <si>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</si>
  <si>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</si>
  <si>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</si>
  <si>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</si>
  <si>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</si>
  <si>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</si>
  <si>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</si>
  <si>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</si>
  <si>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</si>
  <si>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</si>
  <si>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</si>
  <si>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</si>
  <si>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</si>
  <si>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</si>
  <si>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</si>
  <si>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</si>
  <si>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</si>
  <si>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</si>
  <si>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</si>
  <si>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</si>
  <si>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</si>
  <si>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</si>
  <si>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 xml:space="preserve">KIZ TAKIM </t>
  </si>
  <si>
    <t>BU PİLİÇ SKD</t>
  </si>
  <si>
    <t>MARMARA</t>
  </si>
  <si>
    <t>TŞ1</t>
  </si>
  <si>
    <t>İÇ ANADOLU</t>
  </si>
  <si>
    <t>TŞ2</t>
  </si>
  <si>
    <t>KARADENİZ</t>
  </si>
  <si>
    <t>TŞ3</t>
  </si>
  <si>
    <t xml:space="preserve">İSTANBUL B.ŞEHİR BLD. </t>
  </si>
  <si>
    <t>TŞ4</t>
  </si>
  <si>
    <t>TŞ5</t>
  </si>
  <si>
    <t>GÜNEYDOĞU ANADOLU</t>
  </si>
  <si>
    <t>TŞ6</t>
  </si>
  <si>
    <t>AKDENİZ</t>
  </si>
  <si>
    <t>TŞ7</t>
  </si>
  <si>
    <t>EGE</t>
  </si>
  <si>
    <t>TŞ8</t>
  </si>
  <si>
    <t>TŞ9</t>
  </si>
  <si>
    <t>TŞ11</t>
  </si>
  <si>
    <t>DOĞU ANADOLU</t>
  </si>
  <si>
    <t>TŞ15</t>
  </si>
  <si>
    <t>KKTC</t>
  </si>
  <si>
    <t>18.</t>
  </si>
  <si>
    <t>19.</t>
  </si>
  <si>
    <t>20.</t>
  </si>
  <si>
    <t>21.</t>
  </si>
  <si>
    <t>22.</t>
  </si>
  <si>
    <t>23.</t>
  </si>
  <si>
    <t xml:space="preserve">ÇORUM BLD. GSK </t>
  </si>
  <si>
    <t>24.</t>
  </si>
  <si>
    <t>ÇERKEZKÖY BLD. GSK</t>
  </si>
  <si>
    <t>GELEMİYOR</t>
  </si>
  <si>
    <t>İLİ</t>
  </si>
  <si>
    <t>Bölge Sıra</t>
  </si>
  <si>
    <t>Grup Sıra</t>
  </si>
  <si>
    <t>T.Ş. Sıra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</si>
  <si>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</si>
  <si>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</si>
  <si>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</si>
  <si>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</si>
  <si>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</si>
  <si>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</si>
  <si>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</si>
  <si>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 xml:space="preserve"> Bye</t>
  </si>
  <si>
    <t>TÜRKİYE MASA TENİSİ FEDERASYONU</t>
  </si>
  <si>
    <t>ERKEK TAKIM ADI</t>
  </si>
  <si>
    <t>KIZ TAKIM ADI</t>
  </si>
  <si>
    <t>PUAN</t>
  </si>
  <si>
    <t>GR.</t>
  </si>
  <si>
    <t>ESKİŞEHİR</t>
  </si>
  <si>
    <t>KIRIKKALE</t>
  </si>
  <si>
    <t>SİNOP</t>
  </si>
  <si>
    <t>ERKEK TAKIMLAR</t>
  </si>
  <si>
    <t>KIZ TAKIMLAR</t>
  </si>
  <si>
    <t>TEK TOPLAM</t>
  </si>
  <si>
    <t>KST</t>
  </si>
  <si>
    <t>KRL</t>
  </si>
  <si>
    <t>AMS</t>
  </si>
  <si>
    <t>KNY</t>
  </si>
  <si>
    <t>ORD</t>
  </si>
  <si>
    <t/>
  </si>
  <si>
    <t>FENERBAHÇE (A)</t>
  </si>
  <si>
    <t>KOCASİNAN BLD. SPOR</t>
  </si>
  <si>
    <t>SELÇUKLU BLD. SPOR</t>
  </si>
  <si>
    <t>AHMET ÇELİK</t>
  </si>
  <si>
    <t>ZEYNEP DURAN</t>
  </si>
  <si>
    <t>ARMİN AYDIN</t>
  </si>
  <si>
    <t>F</t>
  </si>
  <si>
    <t>ÇORUM BLD. SPOR</t>
  </si>
  <si>
    <t>YILDIZ RAKETLER SPOR</t>
  </si>
  <si>
    <t>ESMA KAMER SÜT</t>
  </si>
  <si>
    <t>DENİZ BERRA BAYRAM</t>
  </si>
  <si>
    <t>BELİNAY DAVUŞ</t>
  </si>
  <si>
    <t>EMİNE AYDINAY</t>
  </si>
  <si>
    <t>BERAT ÖZDEMİR</t>
  </si>
  <si>
    <t>MUSTAFA YILDIRIM</t>
  </si>
  <si>
    <t>FENERBAHÇE</t>
  </si>
  <si>
    <t>ŞEVVAL ALAŞ</t>
  </si>
  <si>
    <t>FİRDEVS NUR BİNGÖL</t>
  </si>
  <si>
    <t>BEYAZIT BERK DEMİR</t>
  </si>
  <si>
    <t>NİSA GÜN</t>
  </si>
  <si>
    <t>ESLEM ÇAVŞAK</t>
  </si>
  <si>
    <t>SÜEDA SİVAS</t>
  </si>
  <si>
    <t>DURU BERİL TOK</t>
  </si>
  <si>
    <t>AYBİGE FERİDE ÜSTÜNDAĞ</t>
  </si>
  <si>
    <t>HAFSA YURTERİ</t>
  </si>
  <si>
    <t>BURCU ASEL TUNCER</t>
  </si>
  <si>
    <t>ELİF NUR KOÇ</t>
  </si>
  <si>
    <t>DERİN MÜLAZIM</t>
  </si>
  <si>
    <t>Bye</t>
  </si>
  <si>
    <t>ECRİN ATASEVER</t>
  </si>
  <si>
    <t>TK</t>
  </si>
  <si>
    <t>ALİ SAİD AKDOĞAN</t>
  </si>
  <si>
    <t>MUHAMMED EMİN KABADAYI</t>
  </si>
  <si>
    <t>HÜSEYİN UTKU KIRBAÇ</t>
  </si>
  <si>
    <t>CEMAL AYAZ KARTAL</t>
  </si>
  <si>
    <t>BERK TURAN</t>
  </si>
  <si>
    <t>ÖMER AYAZ YILDIZ</t>
  </si>
  <si>
    <t>KUTLUBEY OKULLARI</t>
  </si>
  <si>
    <t>AKİF EMRE BUCAK</t>
  </si>
  <si>
    <t>KEREM GÜLLER</t>
  </si>
  <si>
    <t>KAYA ARSLAN</t>
  </si>
  <si>
    <t>SKR</t>
  </si>
  <si>
    <t>EMİR SARIDOĞAN</t>
  </si>
  <si>
    <t>AKİF EFE ASLANPAY</t>
  </si>
  <si>
    <t>KARATAY BLD. SPOR</t>
  </si>
  <si>
    <t>ENVER AYHAN</t>
  </si>
  <si>
    <t>DURU YAVAŞCAOĞLU</t>
  </si>
  <si>
    <t>MEDİNE İREM TÜRKAN</t>
  </si>
  <si>
    <t>SEDEF YILDIRIM</t>
  </si>
  <si>
    <t>DNZ</t>
  </si>
  <si>
    <t>DURSUN AYAZ NARMAN</t>
  </si>
  <si>
    <t>ECRİN FİDAN</t>
  </si>
  <si>
    <t>ESMA SULTAN SARI</t>
  </si>
  <si>
    <t xml:space="preserve">GELEMİYOR </t>
  </si>
  <si>
    <t>GELECEK</t>
  </si>
  <si>
    <t>AHMET YİĞİT GÜLENLER</t>
  </si>
  <si>
    <t>1. İl</t>
  </si>
  <si>
    <t>2. İl</t>
  </si>
  <si>
    <t>DEFNE ÜZÜMCÜ</t>
  </si>
  <si>
    <t>MAVİ EGE SPOR (A)</t>
  </si>
  <si>
    <t>SELÇUKLU BELEDİYESPOR (A)</t>
  </si>
  <si>
    <t>MUĞLA B. ŞEHİR BLD. SPOR (A)</t>
  </si>
  <si>
    <t>KUTLUBEY OKULLARI (A)</t>
  </si>
  <si>
    <t>KUTLUBEY OKULLARI (B)</t>
  </si>
  <si>
    <t>GAZİANTEP BLD. SPOR (A)</t>
  </si>
  <si>
    <t>DYB</t>
  </si>
  <si>
    <t>DİYARBAKIR</t>
  </si>
  <si>
    <t>ASİYE TUĞÇE KENAR</t>
  </si>
  <si>
    <t>CEYDA DÖKMECİ</t>
  </si>
  <si>
    <t>ZEHRA HİLAL ÖLMEZ</t>
  </si>
  <si>
    <t>YAĞMUR ALPAR</t>
  </si>
  <si>
    <t>ASMİN YAĞMAHAN</t>
  </si>
  <si>
    <t>MERVE TUŞEK</t>
  </si>
  <si>
    <t>NİSA ÜZÜMCÜ</t>
  </si>
  <si>
    <t>TP</t>
  </si>
  <si>
    <t>EİY</t>
  </si>
  <si>
    <t>SIRA</t>
  </si>
  <si>
    <t>METEHAN ŞAHİN</t>
  </si>
  <si>
    <t>MUHAMMED EMRE KANTİK</t>
  </si>
  <si>
    <t>PENDİK BLD. SPOR</t>
  </si>
  <si>
    <t>AYŞE NAR ALPTEKİN</t>
  </si>
  <si>
    <t>MERİT GRUP REAL MARDİN</t>
  </si>
  <si>
    <t>GİZEM ÇİĞİL</t>
  </si>
  <si>
    <t>İPEK UĞUR</t>
  </si>
  <si>
    <t>ZEYNEP KALKAN</t>
  </si>
  <si>
    <t xml:space="preserve">2024-25 SEZONU KARMA KATILIM LİSTESİ </t>
  </si>
  <si>
    <t>İSTANBUL DSİ (A)</t>
  </si>
  <si>
    <t>KARATAY BLD. SPOR (A)</t>
  </si>
  <si>
    <t>DENİZLİ BÜYÜKŞEHİR BELEDİYE (A)</t>
  </si>
  <si>
    <t>KARATAY BLD. SPOR (B)</t>
  </si>
  <si>
    <t>ÇORUM ARENA SPOR (A)</t>
  </si>
  <si>
    <t>ÇORUM ARENA SPOR (B)</t>
  </si>
  <si>
    <t>ÇİLTAR MTSK (A)</t>
  </si>
  <si>
    <t>1955 BATMAN BELEDİYE SPOR (B)</t>
  </si>
  <si>
    <t>ÇİLTAR MTSK (B)</t>
  </si>
  <si>
    <t>GAZİANTEP GENÇLİK SPOR (A)</t>
  </si>
  <si>
    <t>KBB</t>
  </si>
  <si>
    <t>GBB</t>
  </si>
  <si>
    <t>KDB</t>
  </si>
  <si>
    <t>GDB</t>
  </si>
  <si>
    <t>Bölge</t>
  </si>
  <si>
    <t>BURSA B. ŞEH. BLD. SPOR (A)</t>
  </si>
  <si>
    <t>LÜLEBURGAZ ZİRVE SPOR  (A)</t>
  </si>
  <si>
    <t>1955 BATMAN BELEDİYE SPOR (A)</t>
  </si>
  <si>
    <t>SİLVAN MTSK (A)</t>
  </si>
  <si>
    <t>KAYSERİ SPOR A.Ş SPOR (A)</t>
  </si>
  <si>
    <t xml:space="preserve">İSTANBUL DSİ SPOR (A) </t>
  </si>
  <si>
    <t>ADI VE SOYADI</t>
  </si>
  <si>
    <t>KTŞ</t>
  </si>
  <si>
    <t>ARENA SPOR</t>
  </si>
  <si>
    <t>MUHAMMED BARIŞ KALKAN</t>
  </si>
  <si>
    <t>GAZİANTEP GENÇLİK SPOR</t>
  </si>
  <si>
    <t>ALİ BERKE GÜMÜŞ</t>
  </si>
  <si>
    <t>EYMEN YERDELEN</t>
  </si>
  <si>
    <t>SİNOP DORUK SPOR</t>
  </si>
  <si>
    <t>KERİM ESAT ODACI</t>
  </si>
  <si>
    <t>HATAY SPOR</t>
  </si>
  <si>
    <t>MAVİ EGE SPOR</t>
  </si>
  <si>
    <t>EDA MORAL</t>
  </si>
  <si>
    <t>FEYZA KOÇER</t>
  </si>
  <si>
    <t>EDİRNE YURDUM SPOR</t>
  </si>
  <si>
    <t>NİHAN BERA KOÇER</t>
  </si>
  <si>
    <t>İSTANBUL DSİ SPOR</t>
  </si>
  <si>
    <t>AHMET EFE YILMAZ</t>
  </si>
  <si>
    <t>MEHMET FATİH GEZER</t>
  </si>
  <si>
    <t>MUSTAFA KAYRA TURAN</t>
  </si>
  <si>
    <t>CİHAN POYRAZ COŞKUNLAR</t>
  </si>
  <si>
    <t>MİRAÇ TAŞKOPARAN</t>
  </si>
  <si>
    <t>AHMET URAZ KİRAZ</t>
  </si>
  <si>
    <t>MEHMET AKİF TORU</t>
  </si>
  <si>
    <t>EGE BOLAT</t>
  </si>
  <si>
    <t>YİĞİT BOLAT</t>
  </si>
  <si>
    <t>SEMİH KAHRAMAN</t>
  </si>
  <si>
    <t>TOLGAHAN PEKMEZ</t>
  </si>
  <si>
    <t>YUSUF EFE GÜL</t>
  </si>
  <si>
    <t>ADİL TAHA ADAK</t>
  </si>
  <si>
    <t>KEREM KÖSE</t>
  </si>
  <si>
    <t>ÖMER MUSAB TOY</t>
  </si>
  <si>
    <t>ŞEYHMUS KAPLAN</t>
  </si>
  <si>
    <t>SELİM ÖZYUVA</t>
  </si>
  <si>
    <t>CAN ÖZTÜRK</t>
  </si>
  <si>
    <t>KEMAL KASHOUSH</t>
  </si>
  <si>
    <t>AHMET AZİZ YETİM</t>
  </si>
  <si>
    <t>HAMZA ÖZBEK</t>
  </si>
  <si>
    <t>GENÇLİK VE SPOR</t>
  </si>
  <si>
    <t>FURKAN ALP TUNA</t>
  </si>
  <si>
    <t>MUHAMMED EYMEN SOLAK</t>
  </si>
  <si>
    <t>HÜSEYİN EREN YILMAZ</t>
  </si>
  <si>
    <t>KEREM URHAN</t>
  </si>
  <si>
    <t>HASAN ÖZTEKİN</t>
  </si>
  <si>
    <t>HAVİN MUTLU</t>
  </si>
  <si>
    <t>İLKİM EYLÜL YEKREK</t>
  </si>
  <si>
    <t>ASYA NAZ EROL</t>
  </si>
  <si>
    <t>ESKİŞEHİR YURDUM SPOR</t>
  </si>
  <si>
    <t>SELEN NAZ EKER</t>
  </si>
  <si>
    <t>EYLÜL YALÇINKAYA</t>
  </si>
  <si>
    <t>BEREN BOZKURT</t>
  </si>
  <si>
    <t>BURCU AL</t>
  </si>
  <si>
    <t>FERİDE MELİKE HAMAL</t>
  </si>
  <si>
    <t>DENİZLİ B. ŞEHİR BLD. SPOR</t>
  </si>
  <si>
    <t>HAFSA TORBALI</t>
  </si>
  <si>
    <t>ZÜMRA KALKAN</t>
  </si>
  <si>
    <t>ATİYE ÖZER</t>
  </si>
  <si>
    <t>ZEYNEP ELİF ÜNSAL</t>
  </si>
  <si>
    <t>ZEYNEP ÖZÇELİK</t>
  </si>
  <si>
    <t>BEREN GÜNER</t>
  </si>
  <si>
    <t>ELA TOPRAK TOKATLI</t>
  </si>
  <si>
    <t>SERRA HAS</t>
  </si>
  <si>
    <t>YAĞMUR YALÇINKAYA</t>
  </si>
  <si>
    <t>ZEYNEP ELA ÇELİK</t>
  </si>
  <si>
    <t>KAYSERİ SPOR A.Ş SPOR</t>
  </si>
  <si>
    <t>İPEK ÖZTÜRK</t>
  </si>
  <si>
    <t>AKİF EYMEN TURAN</t>
  </si>
  <si>
    <t>ADA MORAL</t>
  </si>
  <si>
    <t>KUDRET GÜLMEZLER</t>
  </si>
  <si>
    <t>EYMEN AYDOĞAN</t>
  </si>
  <si>
    <t>EYMEN SAVCI</t>
  </si>
  <si>
    <t>ÇİLTAR MTSK</t>
  </si>
  <si>
    <t>BERA AKİF KALKAN</t>
  </si>
  <si>
    <t>MUHAMMED EMİR ÖZEN</t>
  </si>
  <si>
    <t>MUHAMMED YASİR TORU</t>
  </si>
  <si>
    <t>YUSUF DURSUN KOCA</t>
  </si>
  <si>
    <t>AHMET FIRAT ÖZKAN</t>
  </si>
  <si>
    <t>BARAN ERDEM</t>
  </si>
  <si>
    <t>TAYİP YUSUF</t>
  </si>
  <si>
    <t>M. YUSUF ÖZTEKİN</t>
  </si>
  <si>
    <t>YİĞİT ALİ BALLAROĞLU</t>
  </si>
  <si>
    <t>HALİM SANCAR</t>
  </si>
  <si>
    <t>EYMEN YAZGAN</t>
  </si>
  <si>
    <t>FURKAN KONYALI</t>
  </si>
  <si>
    <t>AYAZ KANAK</t>
  </si>
  <si>
    <t>MUSTAFA YAĞIZ ÖZÇELİK</t>
  </si>
  <si>
    <t>YURDUM GENÇLİK SPOR</t>
  </si>
  <si>
    <t>MUHAMMED ARAS DEMİR</t>
  </si>
  <si>
    <t>AHMET EMİR KALKAN</t>
  </si>
  <si>
    <t>BERAT DAĞTEKİN</t>
  </si>
  <si>
    <t>HKR</t>
  </si>
  <si>
    <t>ARMANÇ RODİN ORAKÇI</t>
  </si>
  <si>
    <t>OĞUZHAN ER</t>
  </si>
  <si>
    <t>SALİH BOZKIR</t>
  </si>
  <si>
    <t>YUSUF İSLAM ÇİFTÇİ</t>
  </si>
  <si>
    <t>SAMİ DURAK</t>
  </si>
  <si>
    <t>ALİ UYGAR YILDIRICI</t>
  </si>
  <si>
    <t>İBB SPOR</t>
  </si>
  <si>
    <t>MT MASTERS SPOR</t>
  </si>
  <si>
    <t>ÇINAR HÜSEYİN ÇEKEN</t>
  </si>
  <si>
    <t>ALPER AYDIN</t>
  </si>
  <si>
    <t>DEMİR YÖNÜ</t>
  </si>
  <si>
    <t>ADEM DUHAN DOĞAN</t>
  </si>
  <si>
    <t>EMİR KAHRAMAN</t>
  </si>
  <si>
    <t>KRK</t>
  </si>
  <si>
    <t>EREN GÖKDEMİR</t>
  </si>
  <si>
    <t>AHMET TALHA ALSANCAK</t>
  </si>
  <si>
    <t>KIRIKKALE GSİMSK</t>
  </si>
  <si>
    <t>CAFER ASAF ÖZ</t>
  </si>
  <si>
    <t>DEVRİM ÖZTEKİN</t>
  </si>
  <si>
    <t>BARIŞ ÇAKIR</t>
  </si>
  <si>
    <t>ÖMER MALKUŞ</t>
  </si>
  <si>
    <t>AHMET ERDEM AYDIN</t>
  </si>
  <si>
    <t>MUHAMMED EMİN KARAKURT</t>
  </si>
  <si>
    <t>MUHAMMED SAİD OĞUZ</t>
  </si>
  <si>
    <t>MUSTAFA YİĞİT GÜRBÜZ</t>
  </si>
  <si>
    <t>TAHİR EFE ŞAHİN</t>
  </si>
  <si>
    <t>YUNUS BURAK SULAK</t>
  </si>
  <si>
    <t>CİHAN UĞURLUCAN</t>
  </si>
  <si>
    <t>MANİSA GSİMSK</t>
  </si>
  <si>
    <t>İSHAK TARHAN</t>
  </si>
  <si>
    <t>MRS</t>
  </si>
  <si>
    <t>MUHAMMED BELLO</t>
  </si>
  <si>
    <t>ATA URAZ BAHADIR</t>
  </si>
  <si>
    <t>TOPRAK ÇALAKOĞLU</t>
  </si>
  <si>
    <t>NVŞ</t>
  </si>
  <si>
    <t>ALP TUĞRA DURUKAN</t>
  </si>
  <si>
    <t>ABDULLAH EYMEN KARMİL</t>
  </si>
  <si>
    <t>ALİ TAHA YENİHAYAT</t>
  </si>
  <si>
    <t>SNP</t>
  </si>
  <si>
    <t>DEMİR DEMİRCİ</t>
  </si>
  <si>
    <t>TRB</t>
  </si>
  <si>
    <t>SARP ÇOLAK</t>
  </si>
  <si>
    <t>ALİ KESKİN</t>
  </si>
  <si>
    <t>DEMİR SERT</t>
  </si>
  <si>
    <t>ASYA ERVA KARAHANLI</t>
  </si>
  <si>
    <t>CEREN BUDAK</t>
  </si>
  <si>
    <t>ASYA BOLAT</t>
  </si>
  <si>
    <t>DEFNE ZEYNEP KELES</t>
  </si>
  <si>
    <t>EBRAR TOZLU</t>
  </si>
  <si>
    <t>ASYA ECE ÇALIŞKAN</t>
  </si>
  <si>
    <t>DAMLA NUR ALPAR</t>
  </si>
  <si>
    <t>EDA ALAŞ</t>
  </si>
  <si>
    <t>HÜMEYRA ULUÇ</t>
  </si>
  <si>
    <t>ZEHRA ÖZBİLGİ</t>
  </si>
  <si>
    <t>ZEYNEP AKYÜZ</t>
  </si>
  <si>
    <t>ÖMÜR GÜVEN</t>
  </si>
  <si>
    <t>ARNİSA ŞEKER</t>
  </si>
  <si>
    <t>IRMAK BURAKMAK</t>
  </si>
  <si>
    <t>ELİF DUGAN</t>
  </si>
  <si>
    <t>ECE BAYRAKTAROĞLU</t>
  </si>
  <si>
    <t>BEYZA KISA</t>
  </si>
  <si>
    <t>AZRA BABAOĞLU</t>
  </si>
  <si>
    <t>SÜMEYYE DERYA KORKMAZ</t>
  </si>
  <si>
    <t>ELİF GÜR</t>
  </si>
  <si>
    <t>ARZU TEKİN</t>
  </si>
  <si>
    <t>ZELAL ÖZER</t>
  </si>
  <si>
    <t>CEMRE İPEK YÜTÜK</t>
  </si>
  <si>
    <t>ADA GARİP</t>
  </si>
  <si>
    <t>İTÜ GVO SK</t>
  </si>
  <si>
    <t>HAYRİYE EDA KOCADAŞ</t>
  </si>
  <si>
    <t>GÜLCE KARABIYIK</t>
  </si>
  <si>
    <t>ECRİN KAHRAMAN</t>
  </si>
  <si>
    <t>ÖZÜM MİRAY ÖZ</t>
  </si>
  <si>
    <t>ECE NAZ AÇIKGÖZ</t>
  </si>
  <si>
    <t>IRMAK PİŞKİNOĞLU</t>
  </si>
  <si>
    <t>ÖYKÜ KUBİLAY</t>
  </si>
  <si>
    <t>TALİA VURAL</t>
  </si>
  <si>
    <t>ELİF ASYA TAVAN</t>
  </si>
  <si>
    <t>GÜLCE DEĞİŞLİ</t>
  </si>
  <si>
    <t>SİDELYA YILDIRIM</t>
  </si>
  <si>
    <t>ZEYNEP ÇAM</t>
  </si>
  <si>
    <t>ELİF FATIMA DEMİRCİ</t>
  </si>
  <si>
    <t>NİĞDE</t>
  </si>
  <si>
    <t>NİĞDE GENÇLİK SPOR</t>
  </si>
  <si>
    <t>ELİF ALAGÖZ</t>
  </si>
  <si>
    <t>ELİF İKRA ÇAKIR</t>
  </si>
  <si>
    <t>BELİNAY KÖSEOĞLU</t>
  </si>
  <si>
    <t>YAREN ALBAYRAK</t>
  </si>
  <si>
    <t>SAKARYA B. ŞEH. BLD. SPOR</t>
  </si>
  <si>
    <t>DEFNE ANIK</t>
  </si>
  <si>
    <t>MASAL ÇAYIR</t>
  </si>
  <si>
    <t>BÜŞRA NAZAR</t>
  </si>
  <si>
    <t>VAN GENÇLİK SPOR</t>
  </si>
  <si>
    <t>AZRA USTA</t>
  </si>
  <si>
    <t>ESMA TAŞDAN</t>
  </si>
  <si>
    <t>AYŞE YAREN KAŞKA</t>
  </si>
  <si>
    <t>BERİTAN ERSÖZ</t>
  </si>
  <si>
    <t>MUHAMMET SAİD OĞUZ</t>
  </si>
  <si>
    <t>ZAHİD EMİR TEMEL</t>
  </si>
  <si>
    <t>MUHAMMED EMİN YILDIRIM</t>
  </si>
  <si>
    <t>ALİ DUMAN</t>
  </si>
  <si>
    <t>MELİSA ALPAR</t>
  </si>
  <si>
    <t xml:space="preserve">ELA SU YÖNTER </t>
  </si>
  <si>
    <t>GİRNE AMERİKAN ÜNİVERSİTESİ</t>
  </si>
  <si>
    <t>MTSTŞ</t>
  </si>
  <si>
    <t>KMTŞY</t>
  </si>
  <si>
    <t>KÜÇÜK TEK ERKEK FERDİ  [ 07-08 Ocak 2026 ANKARA ]</t>
  </si>
  <si>
    <t>KÜÇÜKLER (U13) EN İYİ 12'LER YARIŞMALARI  13-15 Şubat 2026 İZMİR</t>
  </si>
  <si>
    <t>YALOVA BLD. SPOR</t>
  </si>
  <si>
    <t>ÇORUM GENÇLİKSPOR</t>
  </si>
  <si>
    <t>M. SAİD OĞUZ</t>
  </si>
  <si>
    <t>B. B. ANKARA SPOR</t>
  </si>
  <si>
    <t>GÖLBAŞI BLD. SPOR</t>
  </si>
  <si>
    <t>GAZİANTEP GENÇLİKSPOR</t>
  </si>
  <si>
    <t>KKTŞ</t>
  </si>
  <si>
    <t>KÜÇÜK TEK EKIZ FERDİ  [ 07-08 Ocak 2026 ANKARA ]</t>
  </si>
  <si>
    <t>KONYA GSIM</t>
  </si>
  <si>
    <t>KONYA GSIMSK</t>
  </si>
  <si>
    <t>ARUCAD</t>
  </si>
  <si>
    <t>NİĞDE GENÇLİKSPOR</t>
  </si>
  <si>
    <t>ELA AKDOĞAN</t>
  </si>
  <si>
    <t>KAYSERİ SPOR A.Ş. SPOR</t>
  </si>
  <si>
    <t>İSTANBUL GENÇLİK SPOR</t>
  </si>
  <si>
    <t>DENİZLİ BBSK</t>
  </si>
  <si>
    <t xml:space="preserve">KONYA </t>
  </si>
  <si>
    <t>ÇAĞDAŞ KOLEJLİLER SPOR</t>
  </si>
  <si>
    <t>ADANA GENÇLİK SPOR</t>
  </si>
  <si>
    <t xml:space="preserve">YALOVA BLD. SPOR </t>
  </si>
  <si>
    <t xml:space="preserve">YILDIZ RAKETLER SPOR </t>
  </si>
  <si>
    <t>YALÇINKAYA EĞİTİM SPOR</t>
  </si>
  <si>
    <t>FENERBAHÇE SPOR</t>
  </si>
  <si>
    <t>D.S.İ BENT S.K</t>
  </si>
  <si>
    <t>ÇAYKUR RİZE SPOR</t>
  </si>
  <si>
    <t xml:space="preserve">2025-26 SEZONU KÜÇÜK  KIZ KATILIM LİSTESİ </t>
  </si>
  <si>
    <t xml:space="preserve">2025-26 SEZONU ÇİFT ERKEK KATILIM LİSTESİ </t>
  </si>
  <si>
    <t xml:space="preserve">2025-26 SEZONU ÇİFT KIZ KATILIM LİSTESİ </t>
  </si>
  <si>
    <t xml:space="preserve"> İsmail Eren ALICI KÜÇÜKLER  TAKIM-FERDİ TÜRKİYE ŞAMPİYONASI 09-13 Nisan 2025 ÇORUM</t>
  </si>
  <si>
    <t>PENDİK BLD. SPOR (A)</t>
  </si>
  <si>
    <t>YILDIZ RAKETLER SPOR (A)</t>
  </si>
  <si>
    <t>YALOVA BLD. SPOR (A)</t>
  </si>
  <si>
    <t>İSTANBUL DSİ SPOR (A)</t>
  </si>
  <si>
    <t>MT MASTERS SPOR (A)</t>
  </si>
  <si>
    <t>SELÇUKLU BLD. SPOR (A)</t>
  </si>
  <si>
    <t>DENİZLİ B. ŞEHİR BLD. SPOR (A)</t>
  </si>
  <si>
    <t>DENİZLİ B. ŞEHİR BLD. SPOR (B)</t>
  </si>
  <si>
    <t>ÇORUM GENÇLİKSPOR (A)</t>
  </si>
  <si>
    <t>GÖLBAŞI BLD. SPOR (A)</t>
  </si>
  <si>
    <t>SİNOP DORUK SPOR (B)</t>
  </si>
  <si>
    <t>SİNOP DORUK SPOR (A)</t>
  </si>
  <si>
    <t>GAZİANTEP GENÇLİKSPOR (A)</t>
  </si>
  <si>
    <t>HAKKARİ MTSK (A)</t>
  </si>
  <si>
    <t>HAKKARİ</t>
  </si>
  <si>
    <t>İTÜ GVO SK (A)</t>
  </si>
  <si>
    <t>YALOVA BLD. SPOR (B)</t>
  </si>
  <si>
    <t>EDİRNE YURDUM SPOR (B)</t>
  </si>
  <si>
    <t>D.S.İ. BENT SPOR (B)</t>
  </si>
  <si>
    <t>ESKİŞEHİR YURDUM SPOR (A)</t>
  </si>
  <si>
    <t>KONYA GSIM (A)</t>
  </si>
  <si>
    <t>ÇAYKUR RİZE SPOR (B)</t>
  </si>
  <si>
    <t>ÇORUM BLD. SPOR (A)</t>
  </si>
  <si>
    <t>ÇARŞAMBA BLD. SPOR (A)</t>
  </si>
  <si>
    <t>SAMSUN</t>
  </si>
  <si>
    <t>YENİ SOLHAN SPOR (A)</t>
  </si>
  <si>
    <t>BİNGÖL</t>
  </si>
  <si>
    <t xml:space="preserve">SEMİH KAHRAMAN </t>
  </si>
  <si>
    <t>ESK</t>
  </si>
  <si>
    <t>NĞD</t>
  </si>
  <si>
    <t>BNG</t>
  </si>
  <si>
    <t>SMS</t>
  </si>
  <si>
    <t>EDR</t>
  </si>
  <si>
    <t>ŞÜKRAN ERVA İNCİ</t>
  </si>
  <si>
    <t>CESUR DENİZ SOBUTAY</t>
  </si>
  <si>
    <t>AKİF BİLGE</t>
  </si>
  <si>
    <t>ZEYNEP ER</t>
  </si>
  <si>
    <t>AHMET GÜNEY KARATAŞ</t>
  </si>
  <si>
    <t>ADANA GENÇLİKSPOR (B)</t>
  </si>
  <si>
    <t>ERKEK TAKIM ADI (İLİ)</t>
  </si>
  <si>
    <t xml:space="preserve">2025-26 SEZONU KÜÇÜK ERKEK KATILIM LİSTESİ </t>
  </si>
  <si>
    <t>RODİN ARMANÇ ORAKCI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</si>
</sst>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##"/>
    <numFmt numFmtId="165" formatCode="[$-41F]General"/>
    <numFmt numFmtId="166" formatCode="#,##0.00[$YTL-41F];[Red]&quot;-&quot;#,##0.00[$YTL-41F]"/>
    <numFmt numFmtId="167" formatCode="#,##0.0"/>
    <numFmt numFmtId="168" formatCode="0;\-0;"/>
    <numFmt numFmtId="169" formatCode="_-* #,##0.00\ &quot;₺&quot;_-;\-* #,##0.00\ &quot;₺&quot;_-;_-* &quot;-&quot;??\ &quot;₺&quot;_-;_-@_-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i/>
      <u/>
      <sz val="9"/>
      <color theme="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</font>
    <font>
      <u/>
      <sz val="11"/>
      <color rgb="FF0000FF"/>
      <name val="Calibri"/>
      <family val="2"/>
      <charset val="162"/>
    </font>
    <font>
      <sz val="1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b/>
      <sz val="9"/>
      <name val="Calibri"/>
      <family val="2"/>
      <charset val="162"/>
    </font>
    <font>
      <sz val="9"/>
      <color rgb="FFFF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charset val="162"/>
    </font>
    <font>
      <b/>
      <i/>
      <sz val="9"/>
      <color indexed="8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u/>
      <sz val="11"/>
      <color indexed="12"/>
      <name val="Calibri"/>
      <family val="2"/>
      <charset val="162"/>
    </font>
    <font>
      <i/>
      <u/>
      <sz val="9"/>
      <color theme="0"/>
      <name val="Calibri"/>
      <family val="2"/>
      <charset val="162"/>
      <scheme val="minor"/>
    </font>
    <font>
      <i/>
      <sz val="9"/>
      <color theme="0"/>
      <name val="Calibri"/>
      <family val="2"/>
      <charset val="162"/>
      <scheme val="minor"/>
    </font>
    <font>
      <i/>
      <u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9"/>
      <color theme="1"/>
      <name val="Calibri"/>
      <family val="2"/>
      <charset val="162"/>
    </font>
    <font>
      <b/>
      <sz val="8"/>
      <color rgb="FFFF0000"/>
      <name val="Calibri"/>
      <family val="2"/>
      <charset val="16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</borders>
  <cellStyleXfs count="79">
    <xf numFmtId="0" fontId="0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66" fillId="0" borderId="0"/>
    <xf numFmtId="0" fontId="53" fillId="0" borderId="0"/>
    <xf numFmtId="0" fontId="52" fillId="0" borderId="0"/>
    <xf numFmtId="0" fontId="75" fillId="0" borderId="0" applyNumberFormat="0" applyFill="0" applyBorder="0" applyAlignment="0" applyProtection="0"/>
    <xf numFmtId="0" fontId="51" fillId="0" borderId="0"/>
    <xf numFmtId="0" fontId="50" fillId="0" borderId="0"/>
    <xf numFmtId="0" fontId="76" fillId="0" borderId="0"/>
    <xf numFmtId="165" fontId="78" fillId="0" borderId="0"/>
    <xf numFmtId="165" fontId="77" fillId="0" borderId="0"/>
    <xf numFmtId="0" fontId="79" fillId="0" borderId="0">
      <alignment horizontal="center"/>
    </xf>
    <xf numFmtId="0" fontId="79" fillId="0" borderId="0">
      <alignment horizontal="center" textRotation="90"/>
    </xf>
    <xf numFmtId="0" fontId="80" fillId="0" borderId="0"/>
    <xf numFmtId="166" fontId="80" fillId="0" borderId="0"/>
    <xf numFmtId="0" fontId="77" fillId="0" borderId="0"/>
    <xf numFmtId="0" fontId="81" fillId="0" borderId="0">
      <alignment vertical="center"/>
    </xf>
    <xf numFmtId="0" fontId="78" fillId="0" borderId="0">
      <protection locked="0"/>
    </xf>
    <xf numFmtId="0" fontId="49" fillId="0" borderId="0"/>
    <xf numFmtId="0" fontId="48" fillId="0" borderId="0"/>
    <xf numFmtId="0" fontId="47" fillId="0" borderId="0"/>
    <xf numFmtId="0" fontId="75" fillId="0" borderId="0" applyNumberFormat="0" applyFill="0" applyBorder="0" applyAlignment="0" applyProtection="0"/>
    <xf numFmtId="0" fontId="46" fillId="0" borderId="0"/>
    <xf numFmtId="0" fontId="45" fillId="0" borderId="0"/>
    <xf numFmtId="0" fontId="78" fillId="0" borderId="0">
      <alignment vertical="top"/>
      <protection locked="0"/>
    </xf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2" fillId="0" borderId="0">
      <alignment vertical="center"/>
    </xf>
    <xf numFmtId="0" fontId="83" fillId="0" borderId="0">
      <protection locked="0"/>
    </xf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85" fillId="0" borderId="0"/>
    <xf numFmtId="0" fontId="16" fillId="0" borderId="0"/>
    <xf numFmtId="0" fontId="15" fillId="0" borderId="0"/>
    <xf numFmtId="0" fontId="14" fillId="0" borderId="0"/>
    <xf numFmtId="0" fontId="8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1" fillId="0" borderId="0"/>
    <xf numFmtId="0" fontId="92" fillId="0" borderId="0" applyNumberFormat="0" applyFill="0" applyBorder="0" applyProtection="0"/>
    <xf numFmtId="0" fontId="2" fillId="0" borderId="0"/>
    <xf numFmtId="0" fontId="1" fillId="0" borderId="0"/>
    <xf numFmtId="169" fontId="1" fillId="0" borderId="0" applyFont="0" applyFill="0" applyBorder="0" applyAlignment="0" applyProtection="0"/>
  </cellStyleXfs>
  <cellXfs count="321">
    <xf numFmtId="0" fontId="0" fillId="0" borderId="0" xfId="0"/>
    <xf numFmtId="0" fontId="60" fillId="0" borderId="0" xfId="0" applyFont="1" applyAlignment="1">
      <alignment vertical="center"/>
    </xf>
    <xf numFmtId="0" fontId="58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65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69" fillId="0" borderId="0" xfId="0" applyFont="1" applyAlignment="1">
      <alignment horizontal="right"/>
    </xf>
    <xf numFmtId="0" fontId="54" fillId="0" borderId="0" xfId="0" applyFont="1"/>
    <xf numFmtId="0" fontId="55" fillId="0" borderId="0" xfId="0" applyFont="1" applyAlignment="1">
      <alignment horizontal="left"/>
    </xf>
    <xf numFmtId="49" fontId="69" fillId="0" borderId="0" xfId="0" applyNumberFormat="1" applyFont="1" applyAlignment="1">
      <alignment horizontal="right"/>
    </xf>
    <xf numFmtId="0" fontId="55" fillId="0" borderId="0" xfId="0" applyFont="1"/>
    <xf numFmtId="0" fontId="56" fillId="0" borderId="0" xfId="0" applyFont="1"/>
    <xf numFmtId="0" fontId="59" fillId="0" borderId="0" xfId="0" applyFont="1"/>
    <xf numFmtId="0" fontId="60" fillId="0" borderId="0" xfId="0" applyFont="1"/>
    <xf numFmtId="0" fontId="59" fillId="0" borderId="0" xfId="0" applyFont="1" applyAlignment="1">
      <alignment horizontal="left"/>
    </xf>
    <xf numFmtId="0" fontId="65" fillId="0" borderId="0" xfId="0" applyFont="1"/>
    <xf numFmtId="0" fontId="58" fillId="0" borderId="0" xfId="0" applyFont="1" applyAlignment="1">
      <alignment vertical="center"/>
    </xf>
    <xf numFmtId="0" fontId="59" fillId="2" borderId="0" xfId="0" applyFont="1" applyFill="1" applyAlignment="1">
      <alignment vertical="center"/>
    </xf>
    <xf numFmtId="0" fontId="59" fillId="0" borderId="0" xfId="0" applyFont="1" applyAlignment="1">
      <alignment vertical="center"/>
    </xf>
    <xf numFmtId="0" fontId="58" fillId="8" borderId="0" xfId="0" applyFont="1" applyFill="1" applyAlignment="1">
      <alignment horizontal="right" vertical="center"/>
    </xf>
    <xf numFmtId="0" fontId="60" fillId="0" borderId="0" xfId="0" applyFont="1" applyAlignment="1">
      <alignment horizontal="right" vertic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0" xfId="0" applyFont="1" applyAlignment="1">
      <alignment horizontal="left"/>
    </xf>
    <xf numFmtId="0" fontId="59" fillId="0" borderId="0" xfId="0" applyFont="1" applyAlignment="1">
      <alignment horizontal="center"/>
    </xf>
    <xf numFmtId="0" fontId="58" fillId="0" borderId="0" xfId="0" applyFont="1"/>
    <xf numFmtId="49" fontId="58" fillId="0" borderId="0" xfId="0" applyNumberFormat="1" applyFont="1" applyAlignment="1">
      <alignment horizontal="center" vertical="center"/>
    </xf>
    <xf numFmtId="0" fontId="59" fillId="8" borderId="0" xfId="0" applyFont="1" applyFill="1" applyAlignment="1">
      <alignment horizontal="center"/>
    </xf>
    <xf numFmtId="0" fontId="59" fillId="13" borderId="0" xfId="0" applyFont="1" applyFill="1"/>
    <xf numFmtId="0" fontId="59" fillId="13" borderId="0" xfId="0" applyFont="1" applyFill="1" applyAlignment="1">
      <alignment horizontal="center"/>
    </xf>
    <xf numFmtId="0" fontId="58" fillId="13" borderId="0" xfId="0" applyFont="1" applyFill="1" applyAlignment="1">
      <alignment horizontal="right"/>
    </xf>
    <xf numFmtId="0" fontId="58" fillId="13" borderId="0" xfId="0" applyFont="1" applyFill="1"/>
    <xf numFmtId="0" fontId="59" fillId="13" borderId="0" xfId="0" applyFont="1" applyFill="1" applyAlignment="1">
      <alignment horizontal="left"/>
    </xf>
    <xf numFmtId="0" fontId="59" fillId="10" borderId="0" xfId="0" applyFont="1" applyFill="1"/>
    <xf numFmtId="0" fontId="59" fillId="10" borderId="0" xfId="0" applyFont="1" applyFill="1" applyAlignment="1">
      <alignment horizontal="center"/>
    </xf>
    <xf numFmtId="0" fontId="58" fillId="10" borderId="0" xfId="0" applyFont="1" applyFill="1" applyAlignment="1">
      <alignment vertical="center"/>
    </xf>
    <xf numFmtId="0" fontId="59" fillId="14" borderId="0" xfId="0" applyFont="1" applyFill="1"/>
    <xf numFmtId="0" fontId="59" fillId="14" borderId="0" xfId="0" applyFont="1" applyFill="1" applyAlignment="1">
      <alignment horizontal="center"/>
    </xf>
    <xf numFmtId="0" fontId="58" fillId="14" borderId="0" xfId="0" applyFont="1" applyFill="1" applyAlignment="1">
      <alignment vertical="center"/>
    </xf>
    <xf numFmtId="0" fontId="65" fillId="0" borderId="0" xfId="0" applyFont="1" applyAlignment="1">
      <alignment horizontal="center"/>
    </xf>
    <xf numFmtId="0" fontId="62" fillId="2" borderId="0" xfId="0" applyFont="1" applyFill="1" applyAlignment="1">
      <alignment horizontal="center"/>
    </xf>
    <xf numFmtId="0" fontId="62" fillId="0" borderId="0" xfId="0" applyFont="1" applyAlignment="1">
      <alignment horizontal="center"/>
    </xf>
    <xf numFmtId="0" fontId="59" fillId="8" borderId="0" xfId="0" applyFont="1" applyFill="1"/>
    <xf numFmtId="164" fontId="69" fillId="2" borderId="0" xfId="0" applyNumberFormat="1" applyFont="1" applyFill="1" applyAlignment="1">
      <alignment horizontal="center"/>
    </xf>
    <xf numFmtId="0" fontId="69" fillId="2" borderId="0" xfId="0" applyFont="1" applyFill="1" applyAlignment="1">
      <alignment horizontal="left" wrapText="1"/>
    </xf>
    <xf numFmtId="0" fontId="69" fillId="2" borderId="0" xfId="0" applyFont="1" applyFill="1" applyAlignment="1">
      <alignment horizontal="center"/>
    </xf>
    <xf numFmtId="49" fontId="69" fillId="13" borderId="0" xfId="0" applyNumberFormat="1" applyFont="1" applyFill="1" applyAlignment="1">
      <alignment horizontal="right"/>
    </xf>
    <xf numFmtId="0" fontId="69" fillId="13" borderId="0" xfId="0" applyFont="1" applyFill="1" applyAlignment="1">
      <alignment horizontal="right"/>
    </xf>
    <xf numFmtId="49" fontId="69" fillId="15" borderId="0" xfId="0" applyNumberFormat="1" applyFont="1" applyFill="1" applyAlignment="1">
      <alignment horizontal="right"/>
    </xf>
    <xf numFmtId="0" fontId="69" fillId="15" borderId="0" xfId="0" applyFont="1" applyFill="1" applyAlignment="1">
      <alignment horizontal="right"/>
    </xf>
    <xf numFmtId="49" fontId="69" fillId="14" borderId="0" xfId="0" applyNumberFormat="1" applyFont="1" applyFill="1" applyAlignment="1">
      <alignment horizontal="right"/>
    </xf>
    <xf numFmtId="0" fontId="59" fillId="0" borderId="0" xfId="0" applyFont="1" applyAlignment="1">
      <alignment horizontal="right"/>
    </xf>
    <xf numFmtId="49" fontId="69" fillId="2" borderId="0" xfId="0" applyNumberFormat="1" applyFont="1" applyFill="1" applyAlignment="1">
      <alignment horizontal="left"/>
    </xf>
    <xf numFmtId="0" fontId="69" fillId="2" borderId="0" xfId="0" applyFont="1" applyFill="1"/>
    <xf numFmtId="0" fontId="55" fillId="13" borderId="0" xfId="0" applyFont="1" applyFill="1"/>
    <xf numFmtId="0" fontId="69" fillId="13" borderId="0" xfId="0" applyFont="1" applyFill="1"/>
    <xf numFmtId="0" fontId="55" fillId="15" borderId="0" xfId="0" applyFont="1" applyFill="1"/>
    <xf numFmtId="0" fontId="58" fillId="15" borderId="0" xfId="0" applyFont="1" applyFill="1"/>
    <xf numFmtId="0" fontId="69" fillId="15" borderId="0" xfId="0" applyFont="1" applyFill="1"/>
    <xf numFmtId="0" fontId="55" fillId="2" borderId="0" xfId="0" applyFont="1" applyFill="1"/>
    <xf numFmtId="0" fontId="55" fillId="14" borderId="0" xfId="0" applyFont="1" applyFill="1"/>
    <xf numFmtId="0" fontId="58" fillId="14" borderId="0" xfId="0" applyFont="1" applyFill="1"/>
    <xf numFmtId="0" fontId="72" fillId="0" borderId="0" xfId="0" applyFont="1"/>
    <xf numFmtId="0" fontId="59" fillId="2" borderId="0" xfId="0" applyFont="1" applyFill="1"/>
    <xf numFmtId="0" fontId="58" fillId="2" borderId="0" xfId="0" applyFont="1" applyFill="1"/>
    <xf numFmtId="0" fontId="62" fillId="13" borderId="0" xfId="0" applyFont="1" applyFill="1"/>
    <xf numFmtId="0" fontId="63" fillId="14" borderId="0" xfId="0" applyFont="1" applyFill="1"/>
    <xf numFmtId="0" fontId="58" fillId="5" borderId="0" xfId="0" applyFont="1" applyFill="1" applyAlignment="1">
      <alignment vertical="center"/>
    </xf>
    <xf numFmtId="0" fontId="59" fillId="5" borderId="0" xfId="0" applyFont="1" applyFill="1"/>
    <xf numFmtId="0" fontId="59" fillId="5" borderId="0" xfId="0" applyFont="1" applyFill="1" applyAlignment="1">
      <alignment horizontal="center"/>
    </xf>
    <xf numFmtId="164" fontId="69" fillId="3" borderId="0" xfId="0" applyNumberFormat="1" applyFont="1" applyFill="1" applyAlignment="1">
      <alignment horizontal="center"/>
    </xf>
    <xf numFmtId="49" fontId="69" fillId="3" borderId="0" xfId="0" applyNumberFormat="1" applyFont="1" applyFill="1" applyAlignment="1">
      <alignment horizontal="left"/>
    </xf>
    <xf numFmtId="0" fontId="69" fillId="3" borderId="0" xfId="0" applyFont="1" applyFill="1"/>
    <xf numFmtId="0" fontId="69" fillId="3" borderId="0" xfId="0" applyFont="1" applyFill="1" applyAlignment="1">
      <alignment horizontal="left" wrapText="1"/>
    </xf>
    <xf numFmtId="0" fontId="69" fillId="3" borderId="0" xfId="0" applyFont="1" applyFill="1" applyAlignment="1">
      <alignment horizontal="center"/>
    </xf>
    <xf numFmtId="0" fontId="58" fillId="0" borderId="0" xfId="0" applyFont="1" applyAlignment="1">
      <alignment horizontal="center" vertical="center"/>
    </xf>
    <xf numFmtId="1" fontId="62" fillId="2" borderId="0" xfId="3" applyNumberFormat="1" applyFont="1" applyFill="1" applyAlignment="1">
      <alignment horizontal="right" vertical="center"/>
    </xf>
    <xf numFmtId="0" fontId="73" fillId="0" borderId="0" xfId="0" applyFont="1" applyAlignment="1">
      <alignment wrapText="1"/>
    </xf>
    <xf numFmtId="1" fontId="71" fillId="2" borderId="0" xfId="0" applyNumberFormat="1" applyFont="1" applyFill="1" applyAlignment="1">
      <alignment horizontal="right" wrapText="1"/>
    </xf>
    <xf numFmtId="1" fontId="58" fillId="0" borderId="0" xfId="0" applyNumberFormat="1" applyFont="1" applyAlignment="1">
      <alignment horizontal="right"/>
    </xf>
    <xf numFmtId="1" fontId="54" fillId="0" borderId="0" xfId="0" applyNumberFormat="1" applyFont="1"/>
    <xf numFmtId="1" fontId="62" fillId="0" borderId="0" xfId="0" applyNumberFormat="1" applyFont="1" applyAlignment="1">
      <alignment horizontal="center"/>
    </xf>
    <xf numFmtId="167" fontId="60" fillId="0" borderId="0" xfId="0" applyNumberFormat="1" applyFont="1"/>
    <xf numFmtId="0" fontId="54" fillId="0" borderId="0" xfId="0" applyFont="1" applyAlignment="1">
      <alignment vertical="center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49" fontId="55" fillId="0" borderId="0" xfId="0" applyNumberFormat="1" applyFont="1"/>
    <xf numFmtId="0" fontId="69" fillId="2" borderId="0" xfId="0" applyFont="1" applyFill="1" applyAlignment="1">
      <alignment vertical="center"/>
    </xf>
    <xf numFmtId="0" fontId="55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73" fillId="2" borderId="0" xfId="0" applyFont="1" applyFill="1" applyAlignment="1">
      <alignment vertical="center"/>
    </xf>
    <xf numFmtId="0" fontId="73" fillId="2" borderId="0" xfId="0" applyFont="1" applyFill="1" applyAlignment="1">
      <alignment horizontal="center"/>
    </xf>
    <xf numFmtId="0" fontId="54" fillId="0" borderId="0" xfId="0" applyFont="1" applyAlignment="1">
      <alignment horizontal="left" vertical="center"/>
    </xf>
    <xf numFmtId="49" fontId="58" fillId="0" borderId="0" xfId="0" applyNumberFormat="1" applyFont="1" applyAlignment="1">
      <alignment horizontal="right"/>
    </xf>
    <xf numFmtId="0" fontId="56" fillId="11" borderId="0" xfId="0" applyFont="1" applyFill="1"/>
    <xf numFmtId="0" fontId="55" fillId="2" borderId="0" xfId="0" applyFont="1" applyFill="1" applyAlignment="1">
      <alignment vertical="center"/>
    </xf>
    <xf numFmtId="0" fontId="5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69" fillId="2" borderId="0" xfId="0" applyFont="1" applyFill="1" applyAlignment="1">
      <alignment horizontal="center" vertical="center"/>
    </xf>
    <xf numFmtId="1" fontId="72" fillId="2" borderId="0" xfId="3" applyNumberFormat="1" applyFont="1" applyFill="1" applyAlignment="1">
      <alignment horizontal="center" vertical="center"/>
    </xf>
    <xf numFmtId="1" fontId="63" fillId="0" borderId="0" xfId="0" applyNumberFormat="1" applyFont="1" applyAlignment="1">
      <alignment horizontal="center" vertical="center"/>
    </xf>
    <xf numFmtId="0" fontId="69" fillId="8" borderId="0" xfId="0" applyFont="1" applyFill="1" applyAlignment="1">
      <alignment horizontal="right" vertical="center"/>
    </xf>
    <xf numFmtId="1" fontId="72" fillId="4" borderId="0" xfId="3" applyNumberFormat="1" applyFont="1" applyFill="1" applyAlignment="1">
      <alignment horizontal="right" vertical="center"/>
    </xf>
    <xf numFmtId="1" fontId="87" fillId="0" borderId="0" xfId="0" applyNumberFormat="1" applyFont="1" applyAlignment="1">
      <alignment horizontal="right" vertical="center"/>
    </xf>
    <xf numFmtId="0" fontId="60" fillId="0" borderId="0" xfId="0" applyFont="1" applyAlignment="1">
      <alignment horizontal="left"/>
    </xf>
    <xf numFmtId="0" fontId="69" fillId="16" borderId="0" xfId="0" applyFont="1" applyFill="1" applyAlignment="1">
      <alignment horizontal="center" vertical="center"/>
    </xf>
    <xf numFmtId="0" fontId="74" fillId="2" borderId="0" xfId="0" applyFont="1" applyFill="1" applyAlignment="1">
      <alignment horizontal="center"/>
    </xf>
    <xf numFmtId="0" fontId="55" fillId="2" borderId="0" xfId="0" applyFont="1" applyFill="1" applyAlignment="1">
      <alignment horizontal="center"/>
    </xf>
    <xf numFmtId="1" fontId="58" fillId="6" borderId="0" xfId="0" applyNumberFormat="1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1" fontId="58" fillId="10" borderId="0" xfId="0" applyNumberFormat="1" applyFont="1" applyFill="1" applyAlignment="1">
      <alignment horizontal="center"/>
    </xf>
    <xf numFmtId="0" fontId="59" fillId="6" borderId="0" xfId="0" applyFont="1" applyFill="1" applyAlignment="1">
      <alignment horizontal="left"/>
    </xf>
    <xf numFmtId="0" fontId="58" fillId="2" borderId="0" xfId="0" applyFont="1" applyFill="1" applyAlignment="1">
      <alignment horizontal="center"/>
    </xf>
    <xf numFmtId="1" fontId="60" fillId="2" borderId="0" xfId="0" applyNumberFormat="1" applyFont="1" applyFill="1" applyAlignment="1">
      <alignment horizontal="center"/>
    </xf>
    <xf numFmtId="1" fontId="65" fillId="7" borderId="0" xfId="0" applyNumberFormat="1" applyFont="1" applyFill="1"/>
    <xf numFmtId="0" fontId="65" fillId="7" borderId="0" xfId="0" applyFont="1" applyFill="1" applyAlignment="1">
      <alignment horizontal="center"/>
    </xf>
    <xf numFmtId="1" fontId="65" fillId="7" borderId="0" xfId="0" applyNumberFormat="1" applyFont="1" applyFill="1" applyAlignment="1">
      <alignment horizontal="center"/>
    </xf>
    <xf numFmtId="0" fontId="58" fillId="7" borderId="0" xfId="0" applyFont="1" applyFill="1" applyAlignment="1">
      <alignment horizontal="center"/>
    </xf>
    <xf numFmtId="1" fontId="60" fillId="0" borderId="0" xfId="0" applyNumberFormat="1" applyFont="1"/>
    <xf numFmtId="1" fontId="59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1" fontId="60" fillId="0" borderId="0" xfId="0" applyNumberFormat="1" applyFont="1" applyAlignment="1">
      <alignment horizontal="center"/>
    </xf>
    <xf numFmtId="1" fontId="69" fillId="6" borderId="0" xfId="0" applyNumberFormat="1" applyFont="1" applyFill="1" applyAlignment="1">
      <alignment horizontal="center"/>
    </xf>
    <xf numFmtId="0" fontId="54" fillId="0" borderId="0" xfId="0" applyFont="1" applyAlignment="1">
      <alignment horizontal="center"/>
    </xf>
    <xf numFmtId="0" fontId="54" fillId="2" borderId="0" xfId="0" applyFont="1" applyFill="1" applyAlignment="1">
      <alignment horizontal="center"/>
    </xf>
    <xf numFmtId="1" fontId="56" fillId="7" borderId="0" xfId="0" applyNumberFormat="1" applyFont="1" applyFill="1"/>
    <xf numFmtId="0" fontId="56" fillId="7" borderId="0" xfId="0" applyFont="1" applyFill="1" applyAlignment="1">
      <alignment horizontal="center"/>
    </xf>
    <xf numFmtId="1" fontId="54" fillId="2" borderId="0" xfId="0" applyNumberFormat="1" applyFont="1" applyFill="1" applyAlignment="1">
      <alignment horizontal="center"/>
    </xf>
    <xf numFmtId="1" fontId="56" fillId="7" borderId="0" xfId="0" applyNumberFormat="1" applyFont="1" applyFill="1" applyAlignment="1">
      <alignment horizontal="center"/>
    </xf>
    <xf numFmtId="1" fontId="54" fillId="0" borderId="0" xfId="0" applyNumberFormat="1" applyFont="1" applyAlignment="1">
      <alignment horizontal="center"/>
    </xf>
    <xf numFmtId="0" fontId="69" fillId="7" borderId="0" xfId="0" applyFont="1" applyFill="1" applyAlignment="1">
      <alignment horizontal="center"/>
    </xf>
    <xf numFmtId="1" fontId="69" fillId="10" borderId="0" xfId="0" applyNumberFormat="1" applyFont="1" applyFill="1" applyAlignment="1">
      <alignment horizontal="center"/>
    </xf>
    <xf numFmtId="0" fontId="58" fillId="0" borderId="0" xfId="0" applyFont="1" applyAlignment="1">
      <alignment horizontal="center"/>
    </xf>
    <xf numFmtId="1" fontId="69" fillId="0" borderId="0" xfId="0" applyNumberFormat="1" applyFont="1" applyAlignment="1">
      <alignment horizontal="center"/>
    </xf>
    <xf numFmtId="1" fontId="55" fillId="0" borderId="0" xfId="0" applyNumberFormat="1" applyFont="1" applyAlignment="1">
      <alignment horizontal="center"/>
    </xf>
    <xf numFmtId="0" fontId="55" fillId="3" borderId="0" xfId="0" applyFont="1" applyFill="1" applyAlignment="1">
      <alignment horizontal="center"/>
    </xf>
    <xf numFmtId="49" fontId="89" fillId="3" borderId="0" xfId="0" applyNumberFormat="1" applyFont="1" applyFill="1" applyAlignment="1">
      <alignment horizontal="left"/>
    </xf>
    <xf numFmtId="49" fontId="86" fillId="3" borderId="0" xfId="0" applyNumberFormat="1" applyFont="1" applyFill="1" applyAlignment="1">
      <alignment horizontal="center"/>
    </xf>
    <xf numFmtId="164" fontId="69" fillId="0" borderId="0" xfId="0" applyNumberFormat="1" applyFont="1" applyAlignment="1">
      <alignment horizontal="center"/>
    </xf>
    <xf numFmtId="164" fontId="69" fillId="0" borderId="0" xfId="0" applyNumberFormat="1" applyFont="1"/>
    <xf numFmtId="0" fontId="69" fillId="18" borderId="0" xfId="0" applyFont="1" applyFill="1" applyAlignment="1">
      <alignment horizontal="left"/>
    </xf>
    <xf numFmtId="49" fontId="55" fillId="18" borderId="0" xfId="0" applyNumberFormat="1" applyFont="1" applyFill="1"/>
    <xf numFmtId="164" fontId="58" fillId="0" borderId="0" xfId="0" applyNumberFormat="1" applyFont="1" applyAlignment="1">
      <alignment horizontal="center"/>
    </xf>
    <xf numFmtId="0" fontId="58" fillId="0" borderId="0" xfId="0" applyFont="1" applyAlignment="1">
      <alignment horizontal="right"/>
    </xf>
    <xf numFmtId="164" fontId="58" fillId="9" borderId="0" xfId="0" applyNumberFormat="1" applyFont="1" applyFill="1" applyAlignment="1">
      <alignment horizontal="center"/>
    </xf>
    <xf numFmtId="0" fontId="58" fillId="12" borderId="0" xfId="0" applyFont="1" applyFill="1" applyAlignment="1">
      <alignment horizontal="center" vertical="center"/>
    </xf>
    <xf numFmtId="0" fontId="58" fillId="12" borderId="0" xfId="0" applyFont="1" applyFill="1" applyAlignment="1">
      <alignment horizontal="left" vertical="center"/>
    </xf>
    <xf numFmtId="0" fontId="65" fillId="0" borderId="0" xfId="0" applyFont="1" applyAlignment="1">
      <alignment horizontal="right"/>
    </xf>
    <xf numFmtId="164" fontId="58" fillId="0" borderId="0" xfId="0" applyNumberFormat="1" applyFont="1"/>
    <xf numFmtId="0" fontId="69" fillId="11" borderId="0" xfId="5" applyFont="1" applyFill="1" applyAlignment="1" applyProtection="1">
      <alignment horizontal="left"/>
      <protection hidden="1"/>
    </xf>
    <xf numFmtId="0" fontId="90" fillId="4" borderId="0" xfId="0" applyFont="1" applyFill="1" applyAlignment="1">
      <alignment horizontal="left"/>
    </xf>
    <xf numFmtId="0" fontId="58" fillId="4" borderId="0" xfId="0" applyFont="1" applyFill="1" applyAlignment="1">
      <alignment horizontal="center"/>
    </xf>
    <xf numFmtId="0" fontId="58" fillId="6" borderId="0" xfId="0" applyFont="1" applyFill="1"/>
    <xf numFmtId="1" fontId="87" fillId="0" borderId="0" xfId="0" applyNumberFormat="1" applyFont="1" applyAlignment="1">
      <alignment horizontal="center" vertical="center"/>
    </xf>
    <xf numFmtId="0" fontId="65" fillId="2" borderId="0" xfId="0" applyFont="1" applyFill="1" applyAlignment="1">
      <alignment horizontal="center"/>
    </xf>
    <xf numFmtId="1" fontId="65" fillId="2" borderId="0" xfId="0" applyNumberFormat="1" applyFont="1" applyFill="1"/>
    <xf numFmtId="1" fontId="65" fillId="2" borderId="0" xfId="0" applyNumberFormat="1" applyFont="1" applyFill="1" applyAlignment="1">
      <alignment horizontal="center"/>
    </xf>
    <xf numFmtId="0" fontId="65" fillId="0" borderId="0" xfId="0" applyFont="1" applyAlignment="1">
      <alignment vertical="center"/>
    </xf>
    <xf numFmtId="1" fontId="72" fillId="0" borderId="0" xfId="0" applyNumberFormat="1" applyFont="1" applyAlignment="1">
      <alignment horizontal="center"/>
    </xf>
    <xf numFmtId="0" fontId="67" fillId="2" borderId="0" xfId="0" applyFont="1" applyFill="1" applyAlignment="1">
      <alignment horizontal="center" wrapText="1"/>
    </xf>
    <xf numFmtId="0" fontId="73" fillId="2" borderId="0" xfId="0" applyFont="1" applyFill="1" applyAlignment="1">
      <alignment wrapText="1"/>
    </xf>
    <xf numFmtId="0" fontId="73" fillId="2" borderId="0" xfId="0" applyFont="1" applyFill="1" applyAlignment="1">
      <alignment horizontal="left" wrapText="1"/>
    </xf>
    <xf numFmtId="0" fontId="61" fillId="0" borderId="0" xfId="0" applyFont="1" applyAlignment="1">
      <alignment wrapText="1"/>
    </xf>
    <xf numFmtId="1" fontId="65" fillId="2" borderId="0" xfId="0" applyNumberFormat="1" applyFont="1" applyFill="1" applyAlignment="1">
      <alignment horizontal="right"/>
    </xf>
    <xf numFmtId="0" fontId="60" fillId="0" borderId="0" xfId="0" applyFont="1" applyAlignment="1">
      <alignment horizontal="right"/>
    </xf>
    <xf numFmtId="0" fontId="69" fillId="17" borderId="0" xfId="0" applyFont="1" applyFill="1"/>
    <xf numFmtId="0" fontId="55" fillId="17" borderId="0" xfId="0" applyFont="1" applyFill="1" applyAlignment="1">
      <alignment horizontal="left"/>
    </xf>
    <xf numFmtId="49" fontId="70" fillId="2" borderId="0" xfId="0" applyNumberFormat="1" applyFont="1" applyFill="1" applyAlignment="1">
      <alignment horizontal="left"/>
    </xf>
    <xf numFmtId="0" fontId="70" fillId="2" borderId="0" xfId="0" applyFont="1" applyFill="1"/>
    <xf numFmtId="0" fontId="70" fillId="2" borderId="0" xfId="0" applyFont="1" applyFill="1" applyAlignment="1">
      <alignment horizontal="center" wrapText="1"/>
    </xf>
    <xf numFmtId="0" fontId="70" fillId="2" borderId="0" xfId="0" applyFont="1" applyFill="1" applyAlignment="1">
      <alignment horizontal="center"/>
    </xf>
    <xf numFmtId="0" fontId="65" fillId="0" borderId="1" xfId="0" applyFont="1" applyBorder="1"/>
    <xf numFmtId="0" fontId="58" fillId="6" borderId="0" xfId="0" applyFont="1" applyFill="1" applyAlignment="1">
      <alignment horizontal="center"/>
    </xf>
    <xf numFmtId="0" fontId="65" fillId="0" borderId="1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right"/>
    </xf>
    <xf numFmtId="0" fontId="64" fillId="0" borderId="0" xfId="0" applyFont="1"/>
    <xf numFmtId="0" fontId="58" fillId="11" borderId="0" xfId="5" applyFont="1" applyFill="1" applyAlignment="1" applyProtection="1">
      <alignment horizontal="left"/>
      <protection hidden="1"/>
    </xf>
    <xf numFmtId="0" fontId="65" fillId="11" borderId="0" xfId="0" applyFont="1" applyFill="1"/>
    <xf numFmtId="0" fontId="58" fillId="12" borderId="0" xfId="0" applyFont="1" applyFill="1" applyAlignment="1">
      <alignment vertical="center"/>
    </xf>
    <xf numFmtId="0" fontId="58" fillId="4" borderId="0" xfId="0" applyFont="1" applyFill="1"/>
    <xf numFmtId="0" fontId="69" fillId="11" borderId="0" xfId="0" applyFont="1" applyFill="1"/>
    <xf numFmtId="0" fontId="54" fillId="11" borderId="0" xfId="0" applyFont="1" applyFill="1" applyAlignment="1">
      <alignment horizontal="center"/>
    </xf>
    <xf numFmtId="0" fontId="55" fillId="11" borderId="0" xfId="0" applyFont="1" applyFill="1" applyAlignment="1">
      <alignment horizontal="center" vertical="center"/>
    </xf>
    <xf numFmtId="0" fontId="60" fillId="11" borderId="0" xfId="0" applyFont="1" applyFill="1"/>
    <xf numFmtId="0" fontId="59" fillId="11" borderId="0" xfId="0" applyFont="1" applyFill="1"/>
    <xf numFmtId="1" fontId="62" fillId="2" borderId="0" xfId="3" applyNumberFormat="1" applyFont="1" applyFill="1" applyAlignment="1">
      <alignment horizontal="center" vertical="center"/>
    </xf>
    <xf numFmtId="0" fontId="93" fillId="0" borderId="0" xfId="0" applyFont="1" applyAlignment="1">
      <alignment wrapText="1"/>
    </xf>
    <xf numFmtId="1" fontId="70" fillId="2" borderId="0" xfId="0" applyNumberFormat="1" applyFont="1" applyFill="1" applyAlignment="1">
      <alignment horizontal="center" wrapText="1"/>
    </xf>
    <xf numFmtId="3" fontId="71" fillId="2" borderId="0" xfId="0" applyNumberFormat="1" applyFont="1" applyFill="1" applyAlignment="1">
      <alignment horizontal="right" wrapText="1"/>
    </xf>
    <xf numFmtId="3" fontId="69" fillId="19" borderId="0" xfId="0" applyNumberFormat="1" applyFont="1" applyFill="1" applyAlignment="1">
      <alignment horizontal="right" vertical="center"/>
    </xf>
    <xf numFmtId="3" fontId="58" fillId="0" borderId="0" xfId="0" applyNumberFormat="1" applyFont="1" applyAlignment="1">
      <alignment horizontal="right" vertical="center"/>
    </xf>
    <xf numFmtId="3" fontId="60" fillId="0" borderId="0" xfId="0" applyNumberFormat="1" applyFont="1"/>
    <xf numFmtId="0" fontId="94" fillId="0" borderId="0" xfId="0" applyFont="1"/>
    <xf numFmtId="3" fontId="58" fillId="19" borderId="0" xfId="0" applyNumberFormat="1" applyFont="1" applyFill="1" applyAlignment="1">
      <alignment horizontal="right" vertical="center"/>
    </xf>
    <xf numFmtId="0" fontId="60" fillId="0" borderId="0" xfId="0" applyFont="1" applyAlignment="1">
      <alignment horizontal="center"/>
    </xf>
    <xf numFmtId="3" fontId="60" fillId="0" borderId="0" xfId="0" applyNumberFormat="1" applyFont="1" applyAlignment="1">
      <alignment horizontal="right"/>
    </xf>
    <xf numFmtId="1" fontId="56" fillId="4" borderId="0" xfId="0" applyNumberFormat="1" applyFont="1" applyFill="1" applyAlignment="1">
      <alignment horizontal="right"/>
    </xf>
    <xf numFmtId="1" fontId="54" fillId="0" borderId="0" xfId="0" applyNumberFormat="1" applyFont="1" applyAlignment="1">
      <alignment horizontal="right"/>
    </xf>
    <xf numFmtId="1" fontId="56" fillId="2" borderId="0" xfId="0" applyNumberFormat="1" applyFont="1" applyFill="1" applyAlignment="1">
      <alignment horizontal="right"/>
    </xf>
    <xf numFmtId="0" fontId="55" fillId="11" borderId="0" xfId="5" applyFont="1" applyFill="1" applyProtection="1">
      <protection hidden="1"/>
    </xf>
    <xf numFmtId="0" fontId="58" fillId="11" borderId="0" xfId="0" applyFont="1" applyFill="1" applyAlignment="1">
      <alignment horizontal="right"/>
    </xf>
    <xf numFmtId="0" fontId="58" fillId="11" borderId="0" xfId="0" applyFont="1" applyFill="1"/>
    <xf numFmtId="0" fontId="65" fillId="11" borderId="0" xfId="0" applyFont="1" applyFill="1" applyAlignment="1">
      <alignment horizontal="right"/>
    </xf>
    <xf numFmtId="0" fontId="55" fillId="11" borderId="0" xfId="0" applyFont="1" applyFill="1"/>
    <xf numFmtId="0" fontId="55" fillId="11" borderId="0" xfId="0" applyFont="1" applyFill="1" applyAlignment="1">
      <alignment horizontal="center"/>
    </xf>
    <xf numFmtId="0" fontId="88" fillId="0" borderId="0" xfId="0" applyFont="1"/>
    <xf numFmtId="0" fontId="55" fillId="11" borderId="0" xfId="0" applyFont="1" applyFill="1" applyAlignment="1">
      <alignment horizontal="left"/>
    </xf>
    <xf numFmtId="0" fontId="69" fillId="11" borderId="0" xfId="0" applyFont="1" applyFill="1" applyAlignment="1">
      <alignment horizontal="center"/>
    </xf>
    <xf numFmtId="1" fontId="62" fillId="4" borderId="0" xfId="3" applyNumberFormat="1" applyFont="1" applyFill="1" applyAlignment="1">
      <alignment horizontal="right" vertical="center"/>
    </xf>
    <xf numFmtId="1" fontId="63" fillId="0" borderId="0" xfId="0" applyNumberFormat="1" applyFont="1" applyAlignment="1">
      <alignment horizontal="right" vertical="center"/>
    </xf>
    <xf numFmtId="0" fontId="60" fillId="11" borderId="0" xfId="0" applyFont="1" applyFill="1" applyAlignment="1">
      <alignment horizontal="center"/>
    </xf>
    <xf numFmtId="0" fontId="65" fillId="11" borderId="0" xfId="0" applyFont="1" applyFill="1" applyAlignment="1">
      <alignment horizontal="center"/>
    </xf>
    <xf numFmtId="0" fontId="69" fillId="11" borderId="0" xfId="0" applyFont="1" applyFill="1" applyAlignment="1">
      <alignment horizontal="left"/>
    </xf>
    <xf numFmtId="0" fontId="69" fillId="6" borderId="0" xfId="0" applyFont="1" applyFill="1" applyAlignment="1">
      <alignment horizontal="left"/>
    </xf>
    <xf numFmtId="1" fontId="54" fillId="11" borderId="0" xfId="0" applyNumberFormat="1" applyFont="1" applyFill="1"/>
    <xf numFmtId="0" fontId="54" fillId="11" borderId="0" xfId="0" applyFont="1" applyFill="1"/>
    <xf numFmtId="1" fontId="54" fillId="11" borderId="0" xfId="0" applyNumberFormat="1" applyFont="1" applyFill="1" applyAlignment="1">
      <alignment horizontal="center"/>
    </xf>
    <xf numFmtId="0" fontId="61" fillId="2" borderId="0" xfId="0" applyFont="1" applyFill="1" applyAlignment="1">
      <alignment horizontal="center" wrapText="1"/>
    </xf>
    <xf numFmtId="0" fontId="95" fillId="0" borderId="0" xfId="0" applyFont="1" applyAlignment="1">
      <alignment wrapText="1"/>
    </xf>
    <xf numFmtId="1" fontId="71" fillId="2" borderId="0" xfId="0" applyNumberFormat="1" applyFont="1" applyFill="1" applyAlignment="1">
      <alignment horizontal="center" wrapText="1"/>
    </xf>
    <xf numFmtId="3" fontId="71" fillId="19" borderId="0" xfId="3" applyNumberFormat="1" applyFont="1" applyFill="1" applyAlignment="1">
      <alignment horizontal="right" vertical="center" wrapText="1"/>
    </xf>
    <xf numFmtId="0" fontId="67" fillId="2" borderId="0" xfId="0" applyFont="1" applyFill="1" applyAlignment="1">
      <alignment horizontal="center" vertical="center" wrapText="1"/>
    </xf>
    <xf numFmtId="0" fontId="96" fillId="0" borderId="0" xfId="0" applyFont="1"/>
    <xf numFmtId="0" fontId="54" fillId="0" borderId="0" xfId="0" applyFont="1" applyAlignment="1">
      <alignment vertical="center" wrapText="1"/>
    </xf>
    <xf numFmtId="0" fontId="97" fillId="0" borderId="0" xfId="0" applyFont="1"/>
    <xf numFmtId="3" fontId="58" fillId="0" borderId="0" xfId="0" applyNumberFormat="1" applyFont="1" applyAlignment="1">
      <alignment horizontal="center"/>
    </xf>
    <xf numFmtId="0" fontId="59" fillId="11" borderId="0" xfId="5" applyFont="1" applyFill="1" applyProtection="1">
      <protection hidden="1"/>
    </xf>
    <xf numFmtId="1" fontId="65" fillId="4" borderId="0" xfId="0" applyNumberFormat="1" applyFont="1" applyFill="1" applyAlignment="1">
      <alignment horizontal="right"/>
    </xf>
    <xf numFmtId="1" fontId="60" fillId="0" borderId="0" xfId="0" applyNumberFormat="1" applyFont="1" applyAlignment="1">
      <alignment horizontal="right"/>
    </xf>
    <xf numFmtId="0" fontId="60" fillId="0" borderId="0" xfId="0" applyFont="1" applyAlignment="1">
      <alignment vertical="center" wrapText="1"/>
    </xf>
    <xf numFmtId="168" fontId="98" fillId="20" borderId="0" xfId="0" applyNumberFormat="1" applyFont="1" applyFill="1"/>
    <xf numFmtId="0" fontId="62" fillId="0" borderId="0" xfId="0" applyFont="1"/>
    <xf numFmtId="168" fontId="98" fillId="20" borderId="0" xfId="0" quotePrefix="1" applyNumberFormat="1" applyFont="1" applyFill="1"/>
    <xf numFmtId="0" fontId="56" fillId="0" borderId="1" xfId="0" applyFont="1" applyBorder="1"/>
    <xf numFmtId="0" fontId="56" fillId="0" borderId="1" xfId="0" applyFont="1" applyBorder="1" applyAlignment="1">
      <alignment horizontal="center"/>
    </xf>
    <xf numFmtId="0" fontId="58" fillId="0" borderId="0" xfId="6" applyFont="1" applyAlignment="1">
      <alignment horizontal="right"/>
    </xf>
    <xf numFmtId="0" fontId="55" fillId="19" borderId="0" xfId="0" applyFont="1" applyFill="1" applyAlignment="1">
      <alignment horizontal="center"/>
    </xf>
    <xf numFmtId="0" fontId="58" fillId="21" borderId="0" xfId="0" applyFont="1" applyFill="1"/>
    <xf numFmtId="0" fontId="59" fillId="21" borderId="0" xfId="0" applyFont="1" applyFill="1"/>
    <xf numFmtId="0" fontId="55" fillId="21" borderId="0" xfId="0" applyFont="1" applyFill="1" applyAlignment="1">
      <alignment horizontal="center"/>
    </xf>
    <xf numFmtId="0" fontId="55" fillId="21" borderId="0" xfId="0" applyFont="1" applyFill="1" applyAlignment="1">
      <alignment horizontal="left"/>
    </xf>
    <xf numFmtId="0" fontId="69" fillId="21" borderId="0" xfId="0" applyFont="1" applyFill="1"/>
    <xf numFmtId="0" fontId="55" fillId="21" borderId="0" xfId="0" applyFont="1" applyFill="1"/>
    <xf numFmtId="0" fontId="69" fillId="21" borderId="0" xfId="0" applyFont="1" applyFill="1" applyAlignment="1">
      <alignment horizontal="center"/>
    </xf>
    <xf numFmtId="0" fontId="69" fillId="22" borderId="0" xfId="0" applyFont="1" applyFill="1"/>
    <xf numFmtId="0" fontId="55" fillId="22" borderId="0" xfId="0" applyFont="1" applyFill="1" applyAlignment="1">
      <alignment horizontal="left"/>
    </xf>
    <xf numFmtId="0" fontId="55" fillId="22" borderId="0" xfId="0" applyFont="1" applyFill="1"/>
    <xf numFmtId="0" fontId="69" fillId="22" borderId="0" xfId="0" applyFont="1" applyFill="1" applyAlignment="1">
      <alignment horizontal="center"/>
    </xf>
    <xf numFmtId="0" fontId="55" fillId="22" borderId="0" xfId="0" applyFont="1" applyFill="1" applyAlignment="1">
      <alignment horizontal="center"/>
    </xf>
    <xf numFmtId="0" fontId="69" fillId="19" borderId="0" xfId="0" applyFont="1" applyFill="1"/>
    <xf numFmtId="0" fontId="55" fillId="19" borderId="0" xfId="0" applyFont="1" applyFill="1" applyAlignment="1">
      <alignment horizontal="left"/>
    </xf>
    <xf numFmtId="0" fontId="69" fillId="19" borderId="0" xfId="0" applyFont="1" applyFill="1" applyAlignment="1">
      <alignment horizontal="center"/>
    </xf>
    <xf numFmtId="0" fontId="55" fillId="19" borderId="0" xfId="0" applyFont="1" applyFill="1"/>
    <xf numFmtId="0" fontId="58" fillId="11" borderId="0" xfId="0" applyFont="1" applyFill="1" applyAlignment="1">
      <alignment horizontal="center"/>
    </xf>
    <xf numFmtId="164" fontId="58" fillId="11" borderId="0" xfId="0" applyNumberFormat="1" applyFont="1" applyFill="1" applyAlignment="1">
      <alignment horizontal="center"/>
    </xf>
    <xf numFmtId="0" fontId="55" fillId="17" borderId="0" xfId="0" applyFont="1" applyFill="1" applyAlignment="1">
      <alignment horizontal="center"/>
    </xf>
    <xf numFmtId="49" fontId="55" fillId="18" borderId="0" xfId="0" applyNumberFormat="1" applyFont="1" applyFill="1" applyAlignment="1">
      <alignment horizontal="center"/>
    </xf>
    <xf numFmtId="0" fontId="58" fillId="2" borderId="0" xfId="0" applyFont="1" applyFill="1" applyAlignment="1">
      <alignment horizontal="right"/>
    </xf>
    <xf numFmtId="164" fontId="71" fillId="2" borderId="0" xfId="0" applyNumberFormat="1" applyFont="1" applyFill="1" applyAlignment="1">
      <alignment horizontal="center"/>
    </xf>
    <xf numFmtId="0" fontId="69" fillId="3" borderId="0" xfId="0" applyFont="1" applyFill="1" applyAlignment="1">
      <alignment horizontal="left"/>
    </xf>
    <xf numFmtId="0" fontId="64" fillId="11" borderId="0" xfId="0" applyFont="1" applyFill="1" applyAlignment="1">
      <alignment horizontal="center"/>
    </xf>
    <xf numFmtId="0" fontId="58" fillId="0" borderId="0" xfId="0" applyFont="1" applyAlignment="1">
      <alignment horizontal="left"/>
    </xf>
    <xf numFmtId="0" fontId="58" fillId="6" borderId="0" xfId="0" applyFont="1" applyFill="1" applyAlignment="1">
      <alignment horizontal="left"/>
    </xf>
    <xf numFmtId="0" fontId="58" fillId="4" borderId="0" xfId="0" applyFont="1" applyFill="1" applyAlignment="1">
      <alignment horizontal="left"/>
    </xf>
    <xf numFmtId="0" fontId="90" fillId="11" borderId="0" xfId="0" applyFont="1" applyFill="1" applyAlignment="1">
      <alignment horizontal="left"/>
    </xf>
    <xf numFmtId="0" fontId="58" fillId="11" borderId="0" xfId="6" applyFont="1" applyFill="1" applyAlignment="1">
      <alignment horizontal="right"/>
    </xf>
    <xf numFmtId="0" fontId="72" fillId="0" borderId="0" xfId="0" applyFont="1" applyAlignment="1">
      <alignment horizontal="left"/>
    </xf>
    <xf numFmtId="0" fontId="62" fillId="11" borderId="0" xfId="0" applyFont="1" applyFill="1"/>
    <xf numFmtId="0" fontId="69" fillId="0" borderId="0" xfId="6" applyFont="1" applyAlignment="1">
      <alignment horizontal="center" vertical="center"/>
    </xf>
    <xf numFmtId="0" fontId="58" fillId="0" borderId="0" xfId="6" applyFont="1" applyAlignment="1">
      <alignment horizontal="center" vertical="center"/>
    </xf>
    <xf numFmtId="0" fontId="58" fillId="0" borderId="0" xfId="6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horizontal="center"/>
    </xf>
    <xf numFmtId="0" fontId="58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 wrapText="1"/>
    </xf>
    <xf numFmtId="0" fontId="65" fillId="3" borderId="0" xfId="0" applyFont="1" applyFill="1" applyAlignment="1">
      <alignment horizontal="center" vertical="center" wrapText="1"/>
    </xf>
    <xf numFmtId="0" fontId="67" fillId="2" borderId="0" xfId="0" applyFont="1" applyFill="1" applyAlignment="1">
      <alignment horizontal="left" wrapText="1"/>
    </xf>
    <xf numFmtId="0" fontId="61" fillId="2" borderId="0" xfId="0" applyFont="1" applyFill="1" applyAlignment="1">
      <alignment horizontal="center" vertical="center" wrapText="1"/>
    </xf>
    <xf numFmtId="0" fontId="61" fillId="2" borderId="0" xfId="0" applyFont="1" applyFill="1" applyAlignment="1">
      <alignment horizontal="left" wrapText="1"/>
    </xf>
    <xf numFmtId="0" fontId="68" fillId="23" borderId="2" xfId="0" applyFont="1" applyFill="1" applyBorder="1" applyAlignment="1" applyProtection="1">
      <alignment vertical="center"/>
      <protection locked="0"/>
    </xf>
    <xf numFmtId="49" fontId="68" fillId="23" borderId="2" xfId="0" applyNumberFormat="1" applyFont="1" applyFill="1" applyBorder="1" applyAlignment="1" applyProtection="1">
      <alignment horizontal="left" vertical="center"/>
      <protection locked="0"/>
    </xf>
    <xf numFmtId="49" fontId="68" fillId="23" borderId="2" xfId="0" applyNumberFormat="1" applyFont="1" applyFill="1" applyBorder="1" applyAlignment="1" applyProtection="1">
      <alignment vertical="center"/>
      <protection locked="0"/>
    </xf>
    <xf numFmtId="0" fontId="68" fillId="23" borderId="3" xfId="0" applyFont="1" applyFill="1" applyBorder="1" applyAlignment="1" applyProtection="1">
      <alignment horizontal="center" vertical="center"/>
      <protection locked="0"/>
    </xf>
    <xf numFmtId="0" fontId="68" fillId="23" borderId="4" xfId="0" applyFont="1" applyFill="1" applyBorder="1" applyAlignment="1" applyProtection="1">
      <alignment horizontal="center" vertical="center"/>
      <protection locked="0"/>
    </xf>
    <xf numFmtId="0" fontId="68" fillId="23" borderId="5" xfId="0" applyFont="1" applyFill="1" applyBorder="1" applyAlignment="1" applyProtection="1">
      <alignment vertical="center"/>
      <protection locked="0"/>
    </xf>
    <xf numFmtId="49" fontId="68" fillId="23" borderId="5" xfId="0" applyNumberFormat="1" applyFont="1" applyFill="1" applyBorder="1" applyAlignment="1" applyProtection="1">
      <alignment horizontal="left" vertical="center"/>
      <protection locked="0"/>
    </xf>
    <xf numFmtId="49" fontId="68" fillId="23" borderId="5" xfId="0" applyNumberFormat="1" applyFont="1" applyFill="1" applyBorder="1" applyAlignment="1" applyProtection="1">
      <alignment vertical="center"/>
      <protection locked="0"/>
    </xf>
    <xf numFmtId="0" fontId="68" fillId="23" borderId="6" xfId="0" applyFont="1" applyFill="1" applyBorder="1" applyAlignment="1" applyProtection="1">
      <alignment horizontal="center" vertical="center"/>
      <protection locked="0"/>
    </xf>
    <xf numFmtId="0" fontId="68" fillId="23" borderId="7" xfId="0" applyFont="1" applyFill="1" applyBorder="1" applyAlignment="1" applyProtection="1">
      <alignment horizontal="center" vertical="center"/>
      <protection locked="0"/>
    </xf>
    <xf numFmtId="0" fontId="99" fillId="23" borderId="5" xfId="0" applyFont="1" applyFill="1" applyBorder="1" applyAlignment="1" applyProtection="1">
      <alignment vertical="center"/>
      <protection locked="0"/>
    </xf>
    <xf numFmtId="0" fontId="68" fillId="4" borderId="5" xfId="0" applyFont="1" applyFill="1" applyBorder="1" applyAlignment="1" applyProtection="1">
      <alignment vertical="center"/>
      <protection locked="0"/>
    </xf>
    <xf numFmtId="49" fontId="68" fillId="4" borderId="5" xfId="0" applyNumberFormat="1" applyFont="1" applyFill="1" applyBorder="1" applyAlignment="1" applyProtection="1">
      <alignment horizontal="left" vertical="center"/>
      <protection locked="0"/>
    </xf>
    <xf numFmtId="49" fontId="68" fillId="4" borderId="5" xfId="0" applyNumberFormat="1" applyFont="1" applyFill="1" applyBorder="1" applyAlignment="1" applyProtection="1">
      <alignment vertical="center"/>
      <protection locked="0"/>
    </xf>
    <xf numFmtId="0" fontId="68" fillId="4" borderId="6" xfId="0" applyFont="1" applyFill="1" applyBorder="1" applyAlignment="1" applyProtection="1">
      <alignment horizontal="center" vertical="center"/>
      <protection locked="0"/>
    </xf>
    <xf numFmtId="0" fontId="68" fillId="4" borderId="7" xfId="0" applyFont="1" applyFill="1" applyBorder="1" applyAlignment="1" applyProtection="1">
      <alignment horizontal="center" vertical="center"/>
      <protection locked="0"/>
    </xf>
    <xf numFmtId="0" fontId="99" fillId="4" borderId="5" xfId="0" applyFont="1" applyFill="1" applyBorder="1" applyAlignment="1" applyProtection="1">
      <alignment vertical="center"/>
      <protection locked="0"/>
    </xf>
    <xf numFmtId="0" fontId="68" fillId="21" borderId="5" xfId="0" applyFont="1" applyFill="1" applyBorder="1" applyAlignment="1" applyProtection="1">
      <alignment vertical="center"/>
      <protection locked="0"/>
    </xf>
    <xf numFmtId="49" fontId="68" fillId="21" borderId="5" xfId="0" applyNumberFormat="1" applyFont="1" applyFill="1" applyBorder="1" applyAlignment="1" applyProtection="1">
      <alignment horizontal="left" vertical="center"/>
      <protection locked="0"/>
    </xf>
    <xf numFmtId="49" fontId="68" fillId="21" borderId="5" xfId="0" applyNumberFormat="1" applyFont="1" applyFill="1" applyBorder="1" applyAlignment="1" applyProtection="1">
      <alignment vertical="center"/>
      <protection locked="0"/>
    </xf>
    <xf numFmtId="0" fontId="68" fillId="21" borderId="6" xfId="0" applyFont="1" applyFill="1" applyBorder="1" applyAlignment="1" applyProtection="1">
      <alignment horizontal="center" vertical="center"/>
      <protection locked="0"/>
    </xf>
    <xf numFmtId="0" fontId="68" fillId="21" borderId="7" xfId="0" applyFont="1" applyFill="1" applyBorder="1" applyAlignment="1" applyProtection="1">
      <alignment horizontal="center" vertical="center"/>
      <protection locked="0"/>
    </xf>
    <xf numFmtId="0" fontId="68" fillId="24" borderId="5" xfId="0" applyFont="1" applyFill="1" applyBorder="1" applyAlignment="1" applyProtection="1">
      <alignment vertical="center"/>
      <protection locked="0"/>
    </xf>
    <xf numFmtId="49" fontId="68" fillId="24" borderId="5" xfId="0" applyNumberFormat="1" applyFont="1" applyFill="1" applyBorder="1" applyAlignment="1" applyProtection="1">
      <alignment horizontal="left" vertical="center"/>
      <protection locked="0"/>
    </xf>
    <xf numFmtId="49" fontId="68" fillId="24" borderId="5" xfId="0" applyNumberFormat="1" applyFont="1" applyFill="1" applyBorder="1" applyAlignment="1" applyProtection="1">
      <alignment vertical="center"/>
      <protection locked="0"/>
    </xf>
    <xf numFmtId="0" fontId="68" fillId="24" borderId="6" xfId="0" applyFont="1" applyFill="1" applyBorder="1" applyAlignment="1" applyProtection="1">
      <alignment horizontal="center" vertical="center"/>
      <protection locked="0"/>
    </xf>
    <xf numFmtId="0" fontId="68" fillId="24" borderId="7" xfId="0" applyFont="1" applyFill="1" applyBorder="1" applyAlignment="1" applyProtection="1">
      <alignment horizontal="center" vertical="center"/>
      <protection locked="0"/>
    </xf>
    <xf numFmtId="0" fontId="68" fillId="19" borderId="5" xfId="0" applyFont="1" applyFill="1" applyBorder="1" applyAlignment="1" applyProtection="1">
      <alignment vertical="center"/>
      <protection locked="0"/>
    </xf>
    <xf numFmtId="49" fontId="68" fillId="19" borderId="5" xfId="0" applyNumberFormat="1" applyFont="1" applyFill="1" applyBorder="1" applyAlignment="1" applyProtection="1">
      <alignment horizontal="left" vertical="center"/>
      <protection locked="0"/>
    </xf>
    <xf numFmtId="49" fontId="68" fillId="19" borderId="5" xfId="0" applyNumberFormat="1" applyFont="1" applyFill="1" applyBorder="1" applyAlignment="1" applyProtection="1">
      <alignment vertical="center"/>
      <protection locked="0"/>
    </xf>
    <xf numFmtId="0" fontId="68" fillId="19" borderId="6" xfId="0" applyFont="1" applyFill="1" applyBorder="1" applyAlignment="1" applyProtection="1">
      <alignment horizontal="center" vertical="center"/>
      <protection locked="0"/>
    </xf>
    <xf numFmtId="0" fontId="68" fillId="19" borderId="7" xfId="0" applyFont="1" applyFill="1" applyBorder="1" applyAlignment="1" applyProtection="1">
      <alignment horizontal="center" vertical="center"/>
      <protection locked="0"/>
    </xf>
    <xf numFmtId="0" fontId="68" fillId="11" borderId="5" xfId="0" applyFont="1" applyFill="1" applyBorder="1" applyAlignment="1" applyProtection="1">
      <alignment vertical="center"/>
      <protection locked="0"/>
    </xf>
    <xf numFmtId="49" fontId="68" fillId="11" borderId="5" xfId="0" applyNumberFormat="1" applyFont="1" applyFill="1" applyBorder="1" applyAlignment="1" applyProtection="1">
      <alignment horizontal="left" vertical="center"/>
      <protection locked="0"/>
    </xf>
    <xf numFmtId="49" fontId="68" fillId="11" borderId="5" xfId="0" applyNumberFormat="1" applyFont="1" applyFill="1" applyBorder="1" applyAlignment="1" applyProtection="1">
      <alignment vertical="center"/>
      <protection locked="0"/>
    </xf>
    <xf numFmtId="0" fontId="68" fillId="11" borderId="6" xfId="0" applyFont="1" applyFill="1" applyBorder="1" applyAlignment="1" applyProtection="1">
      <alignment horizontal="center" vertical="center"/>
      <protection locked="0"/>
    </xf>
    <xf numFmtId="0" fontId="68" fillId="11" borderId="7" xfId="0" applyFont="1" applyFill="1" applyBorder="1" applyAlignment="1" applyProtection="1">
      <alignment horizontal="center" vertical="center"/>
      <protection locked="0"/>
    </xf>
  </cellXfs>
  <cellStyles count="79">
    <cellStyle name="Excel Built-in Hyperlink" xfId="12" xr:uid="{00000000-0005-0000-0000-000000000000}"/>
    <cellStyle name="Excel Built-in Normal" xfId="13" xr:uid="{00000000-0005-0000-0000-000001000000}"/>
    <cellStyle name="Heading" xfId="14" xr:uid="{00000000-0005-0000-0000-000002000000}"/>
    <cellStyle name="Heading1" xfId="15" xr:uid="{00000000-0005-0000-0000-000003000000}"/>
    <cellStyle name="Hyperlink" xfId="24" xr:uid="{00000000-0005-0000-0000-000004000000}"/>
    <cellStyle name="Köprü 2" xfId="8" xr:uid="{00000000-0005-0000-0000-000006000000}"/>
    <cellStyle name="Köprü 3" xfId="20" xr:uid="{00000000-0005-0000-0000-000007000000}"/>
    <cellStyle name="Köprü 4" xfId="27" xr:uid="{00000000-0005-0000-0000-000008000000}"/>
    <cellStyle name="Köprü 5" xfId="40" xr:uid="{00000000-0005-0000-0000-000009000000}"/>
    <cellStyle name="Köprü 6" xfId="75" xr:uid="{00000000-0005-0000-0000-00000A000000}"/>
    <cellStyle name="Normal" xfId="0" builtinId="0"/>
    <cellStyle name="Normal 10" xfId="19" xr:uid="{00000000-0005-0000-0000-00000C000000}"/>
    <cellStyle name="Normal 11" xfId="21" xr:uid="{00000000-0005-0000-0000-00000D000000}"/>
    <cellStyle name="Normal 12" xfId="22" xr:uid="{00000000-0005-0000-0000-00000E000000}"/>
    <cellStyle name="Normal 13" xfId="23" xr:uid="{00000000-0005-0000-0000-00000F000000}"/>
    <cellStyle name="Normal 14" xfId="25" xr:uid="{00000000-0005-0000-0000-000010000000}"/>
    <cellStyle name="Normal 15" xfId="26" xr:uid="{00000000-0005-0000-0000-000011000000}"/>
    <cellStyle name="Normal 16" xfId="28" xr:uid="{00000000-0005-0000-0000-000012000000}"/>
    <cellStyle name="Normal 17" xfId="29" xr:uid="{00000000-0005-0000-0000-000013000000}"/>
    <cellStyle name="Normal 18" xfId="30" xr:uid="{00000000-0005-0000-0000-000014000000}"/>
    <cellStyle name="Normal 19" xfId="31" xr:uid="{00000000-0005-0000-0000-000015000000}"/>
    <cellStyle name="Normal 2" xfId="4" xr:uid="{00000000-0005-0000-0000-000016000000}"/>
    <cellStyle name="Normal 2 2" xfId="6" xr:uid="{00000000-0005-0000-0000-000017000000}"/>
    <cellStyle name="Normal 2 4" xfId="3" xr:uid="{00000000-0005-0000-0000-000018000000}"/>
    <cellStyle name="Normal 20" xfId="32" xr:uid="{00000000-0005-0000-0000-000019000000}"/>
    <cellStyle name="Normal 21" xfId="33" xr:uid="{00000000-0005-0000-0000-00001A000000}"/>
    <cellStyle name="Normal 22" xfId="34" xr:uid="{00000000-0005-0000-0000-00001B000000}"/>
    <cellStyle name="Normal 23" xfId="35" xr:uid="{00000000-0005-0000-0000-00001C000000}"/>
    <cellStyle name="Normal 24" xfId="36" xr:uid="{00000000-0005-0000-0000-00001D000000}"/>
    <cellStyle name="Normal 25" xfId="37" xr:uid="{00000000-0005-0000-0000-00001E000000}"/>
    <cellStyle name="Normal 26" xfId="38" xr:uid="{00000000-0005-0000-0000-00001F000000}"/>
    <cellStyle name="Normal 27" xfId="39" xr:uid="{00000000-0005-0000-0000-000020000000}"/>
    <cellStyle name="Normal 28" xfId="41" xr:uid="{00000000-0005-0000-0000-000021000000}"/>
    <cellStyle name="Normal 29" xfId="42" xr:uid="{00000000-0005-0000-0000-000022000000}"/>
    <cellStyle name="Normal 3" xfId="7" xr:uid="{00000000-0005-0000-0000-000023000000}"/>
    <cellStyle name="Normal 30" xfId="43" xr:uid="{00000000-0005-0000-0000-000024000000}"/>
    <cellStyle name="Normal 31" xfId="44" xr:uid="{00000000-0005-0000-0000-000025000000}"/>
    <cellStyle name="Normal 32" xfId="45" xr:uid="{00000000-0005-0000-0000-000026000000}"/>
    <cellStyle name="Normal 33" xfId="46" xr:uid="{00000000-0005-0000-0000-000027000000}"/>
    <cellStyle name="Normal 34" xfId="47" xr:uid="{00000000-0005-0000-0000-000028000000}"/>
    <cellStyle name="Normal 35" xfId="48" xr:uid="{00000000-0005-0000-0000-000029000000}"/>
    <cellStyle name="Normal 36" xfId="49" xr:uid="{00000000-0005-0000-0000-00002A000000}"/>
    <cellStyle name="Normal 37" xfId="50" xr:uid="{00000000-0005-0000-0000-00002B000000}"/>
    <cellStyle name="Normal 38" xfId="51" xr:uid="{00000000-0005-0000-0000-00002C000000}"/>
    <cellStyle name="Normal 39" xfId="52" xr:uid="{00000000-0005-0000-0000-00002D000000}"/>
    <cellStyle name="Normal 4" xfId="5" xr:uid="{00000000-0005-0000-0000-00002E000000}"/>
    <cellStyle name="Normal 40" xfId="53" xr:uid="{00000000-0005-0000-0000-00002F000000}"/>
    <cellStyle name="Normal 41" xfId="54" xr:uid="{00000000-0005-0000-0000-000030000000}"/>
    <cellStyle name="Normal 42" xfId="55" xr:uid="{00000000-0005-0000-0000-000031000000}"/>
    <cellStyle name="Normal 43" xfId="56" xr:uid="{00000000-0005-0000-0000-000032000000}"/>
    <cellStyle name="Normal 44" xfId="57" xr:uid="{00000000-0005-0000-0000-000033000000}"/>
    <cellStyle name="Normal 45" xfId="58" xr:uid="{00000000-0005-0000-0000-000034000000}"/>
    <cellStyle name="Normal 46" xfId="1" xr:uid="{00000000-0005-0000-0000-000035000000}"/>
    <cellStyle name="Normal 47" xfId="59" xr:uid="{00000000-0005-0000-0000-000036000000}"/>
    <cellStyle name="Normal 48" xfId="60" xr:uid="{00000000-0005-0000-0000-000037000000}"/>
    <cellStyle name="Normal 49" xfId="61" xr:uid="{00000000-0005-0000-0000-000038000000}"/>
    <cellStyle name="Normal 5" xfId="9" xr:uid="{00000000-0005-0000-0000-000039000000}"/>
    <cellStyle name="Normal 50" xfId="62" xr:uid="{00000000-0005-0000-0000-00003A000000}"/>
    <cellStyle name="Normal 51" xfId="63" xr:uid="{00000000-0005-0000-0000-00003B000000}"/>
    <cellStyle name="Normal 52" xfId="64" xr:uid="{00000000-0005-0000-0000-00003C000000}"/>
    <cellStyle name="Normal 53" xfId="65" xr:uid="{00000000-0005-0000-0000-00003D000000}"/>
    <cellStyle name="Normal 54" xfId="66" xr:uid="{00000000-0005-0000-0000-00003E000000}"/>
    <cellStyle name="Normal 55" xfId="67" xr:uid="{00000000-0005-0000-0000-00003F000000}"/>
    <cellStyle name="Normal 56" xfId="68" xr:uid="{00000000-0005-0000-0000-000040000000}"/>
    <cellStyle name="Normal 57" xfId="69" xr:uid="{00000000-0005-0000-0000-000041000000}"/>
    <cellStyle name="Normal 58" xfId="70" xr:uid="{00000000-0005-0000-0000-000042000000}"/>
    <cellStyle name="Normal 59" xfId="71" xr:uid="{00000000-0005-0000-0000-000043000000}"/>
    <cellStyle name="Normal 6" xfId="10" xr:uid="{00000000-0005-0000-0000-000044000000}"/>
    <cellStyle name="Normal 60" xfId="72" xr:uid="{00000000-0005-0000-0000-000045000000}"/>
    <cellStyle name="Normal 61" xfId="73" xr:uid="{00000000-0005-0000-0000-000046000000}"/>
    <cellStyle name="Normal 62" xfId="74" xr:uid="{00000000-0005-0000-0000-000047000000}"/>
    <cellStyle name="Normal 63" xfId="76" xr:uid="{00000000-0005-0000-0000-000048000000}"/>
    <cellStyle name="Normal 64" xfId="77" xr:uid="{AE98156A-A0C4-4FA1-BEFE-C57389848170}"/>
    <cellStyle name="Normal 7" xfId="11" xr:uid="{00000000-0005-0000-0000-000049000000}"/>
    <cellStyle name="Normal 8" xfId="2" xr:uid="{00000000-0005-0000-0000-00004A000000}"/>
    <cellStyle name="Normal 9" xfId="18" xr:uid="{00000000-0005-0000-0000-00004B000000}"/>
    <cellStyle name="ParaBirimi 2" xfId="78" xr:uid="{5E8CA7CE-AD12-4A74-BB1E-CDC300F0367B}"/>
    <cellStyle name="Result" xfId="16" xr:uid="{00000000-0005-0000-0000-00004C000000}"/>
    <cellStyle name="Result2" xfId="17" xr:uid="{00000000-0005-0000-0000-00004D000000}"/>
  </cellStyles>
  <dxfs count="2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3" name="WordArt 1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4" name="WordArt 1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" name="WordArt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" name="WordArt 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" name="WordArt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" name="WordArt 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" name="WordArt 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1" name="WordArt 1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2" name="WordArt 1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3" name="WordArt 1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4" name="WordArt 1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15" name="WordArt 17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16" name="WordArt 18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8" name="WordArt 6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19" name="WordArt 7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0" name="WordArt 8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1" name="WordArt 9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2" name="WordArt 10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3" name="WordArt 1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4" name="WordArt 12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25" name="WordArt 13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0" name="WordArt 14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51" name="WordArt 17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52" name="WordArt 18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3" name="WordArt 5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4" name="WordArt 6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5" name="WordArt 7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6" name="WordArt 8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7" name="WordArt 9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8" name="WordArt 10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59" name="WordArt 1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0" name="WordArt 12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1" name="WordArt 13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2" name="WordArt 14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63" name="WordArt 1729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64" name="WordArt 1730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5" name="WordArt 173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6" name="WordArt 1732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7" name="WordArt 1733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8" name="WordArt 1734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69" name="WordArt 1735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0" name="WordArt 1736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1" name="WordArt 1737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2" name="WordArt 1738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3" name="WordArt 1739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4" name="WordArt 1740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75" name="WordArt 1753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76" name="WordArt 1754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7" name="WordArt 1755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8" name="WordArt 1756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79" name="WordArt 1757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0" name="WordArt 1758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1" name="WordArt 1759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2" name="WordArt 1760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3" name="WordArt 176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4" name="WordArt 1762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5" name="WordArt 1763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6" name="WordArt 1764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87" name="WordArt 1777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7</xdr:row>
      <xdr:rowOff>198120</xdr:rowOff>
    </xdr:from>
    <xdr:to>
      <xdr:col>14</xdr:col>
      <xdr:colOff>918210</xdr:colOff>
      <xdr:row>7</xdr:row>
      <xdr:rowOff>198120</xdr:rowOff>
    </xdr:to>
    <xdr:sp macro="" textlink="">
      <xdr:nvSpPr>
        <xdr:cNvPr id="88" name="WordArt 1778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89" name="WordArt 1779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0" name="WordArt 1780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1" name="WordArt 178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2" name="WordArt 1782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3" name="WordArt 1783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4" name="WordArt 1784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5" name="WordArt 1785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6" name="WordArt 1786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7" name="WordArt 1787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7</xdr:row>
      <xdr:rowOff>198120</xdr:rowOff>
    </xdr:from>
    <xdr:to>
      <xdr:col>14</xdr:col>
      <xdr:colOff>913765</xdr:colOff>
      <xdr:row>7</xdr:row>
      <xdr:rowOff>198120</xdr:rowOff>
    </xdr:to>
    <xdr:sp macro="" textlink="">
      <xdr:nvSpPr>
        <xdr:cNvPr id="98" name="WordArt 1788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33889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99" name="WordArt 17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00" name="WordArt 18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1" name="WordArt 5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2" name="WordArt 6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3" name="WordArt 7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4" name="WordArt 8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5" name="WordArt 9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6" name="WordArt 10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7" name="WordArt 11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8" name="WordArt 12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09" name="WordArt 13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0" name="WordArt 14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11" name="WordArt 17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12" name="WordArt 18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3" name="WordArt 5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4" name="WordArt 6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5" name="WordArt 7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6" name="WordArt 8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7" name="WordArt 9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8" name="WordArt 10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19" name="WordArt 11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0" name="WordArt 12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1" name="WordArt 13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2" name="WordArt 14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23" name="WordArt 17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24" name="WordArt 18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5" name="WordArt 5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6" name="WordArt 6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7" name="WordArt 7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8" name="WordArt 8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29" name="WordArt 9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0" name="WordArt 10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1" name="WordArt 11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2" name="WordArt 12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3" name="WordArt 13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4" name="WordArt 14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35" name="WordArt 1729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36" name="WordArt 1730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7" name="WordArt 1731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8" name="WordArt 1732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39" name="WordArt 1733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0" name="WordArt 1734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1" name="WordArt 1735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2" name="WordArt 1736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3" name="WordArt 1737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4" name="WordArt 1738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5" name="WordArt 1739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6" name="WordArt 1740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47" name="WordArt 1753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48" name="WordArt 1754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49" name="WordArt 1755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0" name="WordArt 1756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1" name="WordArt 1757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2" name="WordArt 1758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3" name="WordArt 1759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4" name="WordArt 1760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5" name="WordArt 1761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6" name="WordArt 1762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7" name="WordArt 1763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58" name="WordArt 1764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59" name="WordArt 1777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13</xdr:row>
      <xdr:rowOff>198120</xdr:rowOff>
    </xdr:from>
    <xdr:to>
      <xdr:col>14</xdr:col>
      <xdr:colOff>918210</xdr:colOff>
      <xdr:row>13</xdr:row>
      <xdr:rowOff>198120</xdr:rowOff>
    </xdr:to>
    <xdr:sp macro="" textlink="">
      <xdr:nvSpPr>
        <xdr:cNvPr id="160" name="WordArt 1778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1" name="WordArt 1779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2" name="WordArt 1780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3" name="WordArt 1781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4" name="WordArt 1782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5" name="WordArt 1783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6" name="WordArt 1784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7" name="WordArt 1785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8" name="WordArt 1786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69" name="WordArt 1787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13</xdr:row>
      <xdr:rowOff>198120</xdr:rowOff>
    </xdr:from>
    <xdr:to>
      <xdr:col>14</xdr:col>
      <xdr:colOff>913765</xdr:colOff>
      <xdr:row>13</xdr:row>
      <xdr:rowOff>198120</xdr:rowOff>
    </xdr:to>
    <xdr:sp macro="" textlink="">
      <xdr:nvSpPr>
        <xdr:cNvPr id="170" name="WordArt 1788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7697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1" name="WordArt 5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2" name="WordArt 6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3" name="WordArt 7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4" name="WordArt 8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5" name="WordArt 9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6" name="WordArt 10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7" name="WordArt 11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8" name="WordArt 12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79" name="WordArt 13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0" name="WordArt 14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1" name="WordArt 5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2" name="WordArt 6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3" name="WordArt 7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4" name="WordArt 8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5" name="WordArt 9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6" name="WordArt 10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7" name="WordArt 11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8" name="WordArt 12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89" name="WordArt 13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0" name="WordArt 14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1" name="WordArt 5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2" name="WordArt 6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3" name="WordArt 7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4" name="WordArt 8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5" name="WordArt 9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6" name="WordArt 10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7" name="WordArt 11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8" name="WordArt 12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199" name="WordArt 13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0" name="WordArt 14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1" name="WordArt 1731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2" name="WordArt 1732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3" name="WordArt 1733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4" name="WordArt 1734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5" name="WordArt 1735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6" name="WordArt 1736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7" name="WordArt 1737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8" name="WordArt 1738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09" name="WordArt 1739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0" name="WordArt 1740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1" name="WordArt 1755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2" name="WordArt 1756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3" name="WordArt 1757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4" name="WordArt 1758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5" name="WordArt 1759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6" name="WordArt 1760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7" name="WordArt 1761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8" name="WordArt 1762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19" name="WordArt 1763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0" name="WordArt 1764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1" name="WordArt 1779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2" name="WordArt 1780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3" name="WordArt 1781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4" name="WordArt 1782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5" name="WordArt 1783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6" name="WordArt 1784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7" name="WordArt 1785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8" name="WordArt 1786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17</xdr:row>
      <xdr:rowOff>198120</xdr:rowOff>
    </xdr:from>
    <xdr:to>
      <xdr:col>14</xdr:col>
      <xdr:colOff>913765</xdr:colOff>
      <xdr:row>17</xdr:row>
      <xdr:rowOff>198120</xdr:rowOff>
    </xdr:to>
    <xdr:sp macro="" textlink="">
      <xdr:nvSpPr>
        <xdr:cNvPr id="229" name="WordArt 1787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1607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1075690</xdr:colOff>
      <xdr:row>17</xdr:row>
      <xdr:rowOff>131445</xdr:rowOff>
    </xdr:from>
    <xdr:to>
      <xdr:col>14</xdr:col>
      <xdr:colOff>1075690</xdr:colOff>
      <xdr:row>17</xdr:row>
      <xdr:rowOff>131445</xdr:rowOff>
    </xdr:to>
    <xdr:sp macro="" textlink="">
      <xdr:nvSpPr>
        <xdr:cNvPr id="230" name="WordArt 1788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04740" y="1579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1" name="WordArt 5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2" name="WordArt 6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3" name="WordArt 7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4" name="WordArt 8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5" name="WordArt 9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6" name="WordArt 10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7" name="WordArt 11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8" name="WordArt 12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39" name="WordArt 13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0" name="WordArt 14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1" name="WordArt 1743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2" name="WordArt 1744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3" name="WordArt 1745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4" name="WordArt 1746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5" name="WordArt 1747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6" name="WordArt 1748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7" name="WordArt 1749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8" name="WordArt 1750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49" name="WordArt 1751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250" name="WordArt 1752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1000" y="3065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51" name="WordArt 17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52" name="WordArt 18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3" name="WordArt 5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4" name="WordArt 6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5" name="WordArt 7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6" name="WordArt 8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7" name="WordArt 9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8" name="WordArt 10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59" name="WordArt 11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0" name="WordArt 12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1" name="WordArt 13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2" name="WordArt 14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63" name="WordArt 17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64" name="WordArt 18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5" name="WordArt 5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6" name="WordArt 6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7" name="WordArt 7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8" name="WordArt 8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69" name="WordArt 9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0" name="WordArt 10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1" name="WordArt 11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2" name="WordArt 12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3" name="WordArt 13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4" name="WordArt 14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75" name="WordArt 17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76" name="WordArt 18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7" name="WordArt 5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8" name="WordArt 6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79" name="WordArt 7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0" name="WordArt 8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1" name="WordArt 9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2" name="WordArt 10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3" name="WordArt 11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4" name="WordArt 12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5" name="WordArt 13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6" name="WordArt 14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87" name="WordArt 1729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88" name="WordArt 1730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89" name="WordArt 1731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0" name="WordArt 1732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1" name="WordArt 1733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2" name="WordArt 1734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3" name="WordArt 1735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4" name="WordArt 1736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5" name="WordArt 1737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6" name="WordArt 1738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7" name="WordArt 1739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298" name="WordArt 1740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299" name="WordArt 1753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300" name="WordArt 1754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1" name="WordArt 1755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2" name="WordArt 1756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3" name="WordArt 1757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4" name="WordArt 1758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5" name="WordArt 1759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6" name="WordArt 1760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7" name="WordArt 1761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8" name="WordArt 1762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09" name="WordArt 1763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0" name="WordArt 1764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311" name="WordArt 1777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918210</xdr:colOff>
      <xdr:row>9</xdr:row>
      <xdr:rowOff>198120</xdr:rowOff>
    </xdr:from>
    <xdr:to>
      <xdr:col>14</xdr:col>
      <xdr:colOff>918210</xdr:colOff>
      <xdr:row>9</xdr:row>
      <xdr:rowOff>198120</xdr:rowOff>
    </xdr:to>
    <xdr:sp macro="" textlink="">
      <xdr:nvSpPr>
        <xdr:cNvPr id="312" name="WordArt 1778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7260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3" name="WordArt 1779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4" name="WordArt 1780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5" name="WordArt 1781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6" name="WordArt 1782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7" name="WordArt 1783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8" name="WordArt 1784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19" name="WordArt 1785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20" name="WordArt 1786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21" name="WordArt 1787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9</xdr:row>
      <xdr:rowOff>198120</xdr:rowOff>
    </xdr:from>
    <xdr:to>
      <xdr:col>14</xdr:col>
      <xdr:colOff>913765</xdr:colOff>
      <xdr:row>9</xdr:row>
      <xdr:rowOff>198120</xdr:rowOff>
    </xdr:to>
    <xdr:sp macro="" textlink="">
      <xdr:nvSpPr>
        <xdr:cNvPr id="322" name="WordArt 1788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2555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3" name="WordArt 5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4" name="WordArt 6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5" name="WordArt 7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6" name="WordArt 8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7" name="WordArt 9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8" name="WordArt 10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29" name="WordArt 11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0" name="WordArt 12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1" name="WordArt 13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2" name="WordArt 14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3" name="WordArt 5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4" name="WordArt 6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5" name="WordArt 7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6" name="WordArt 8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7" name="WordArt 9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8" name="WordArt 10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39" name="WordArt 11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0" name="WordArt 12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1" name="WordArt 13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2" name="WordArt 14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3" name="WordArt 5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4" name="WordArt 6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5" name="WordArt 7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6" name="WordArt 8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7" name="WordArt 9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8" name="WordArt 10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49" name="WordArt 11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0" name="WordArt 12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1" name="WordArt 13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2" name="WordArt 14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3" name="WordArt 1731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4" name="WordArt 1732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5" name="WordArt 1733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6" name="WordArt 1734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7" name="WordArt 1735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8" name="WordArt 1736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59" name="WordArt 1737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0" name="WordArt 1738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1" name="WordArt 1739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2" name="WordArt 1740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3" name="WordArt 1755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4" name="WordArt 1756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5" name="WordArt 1757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6" name="WordArt 1758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7" name="WordArt 1759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8" name="WordArt 1760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69" name="WordArt 1761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0" name="WordArt 1762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1" name="WordArt 1763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2" name="WordArt 1764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3" name="WordArt 1779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4" name="WordArt 1780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5" name="WordArt 1781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6" name="WordArt 1782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7" name="WordArt 1783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8" name="WordArt 1784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79" name="WordArt 1785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80" name="WordArt 1786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913765</xdr:colOff>
      <xdr:row>14</xdr:row>
      <xdr:rowOff>198120</xdr:rowOff>
    </xdr:from>
    <xdr:to>
      <xdr:col>14</xdr:col>
      <xdr:colOff>913765</xdr:colOff>
      <xdr:row>14</xdr:row>
      <xdr:rowOff>198120</xdr:rowOff>
    </xdr:to>
    <xdr:sp macro="" textlink="">
      <xdr:nvSpPr>
        <xdr:cNvPr id="381" name="WordArt 1787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42815" y="2903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1075690</xdr:colOff>
      <xdr:row>14</xdr:row>
      <xdr:rowOff>131445</xdr:rowOff>
    </xdr:from>
    <xdr:to>
      <xdr:col>14</xdr:col>
      <xdr:colOff>1075690</xdr:colOff>
      <xdr:row>14</xdr:row>
      <xdr:rowOff>131445</xdr:rowOff>
    </xdr:to>
    <xdr:sp macro="" textlink="">
      <xdr:nvSpPr>
        <xdr:cNvPr id="382" name="WordArt 1788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04740" y="2874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383" name="WordArt 17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384" name="WordArt 18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85" name="WordArt 5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86" name="WordArt 6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87" name="WordArt 7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88" name="WordArt 8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89" name="WordArt 9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0" name="WordArt 10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1" name="WordArt 11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2" name="WordArt 12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3" name="WordArt 13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4" name="WordArt 14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395" name="WordArt 17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396" name="WordArt 18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7" name="WordArt 5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8" name="WordArt 6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99" name="WordArt 7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0" name="WordArt 8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1" name="WordArt 9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2" name="WordArt 10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3" name="WordArt 11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4" name="WordArt 12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5" name="WordArt 13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6" name="WordArt 14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07" name="WordArt 17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08" name="WordArt 18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09" name="WordArt 5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0" name="WordArt 6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1" name="WordArt 7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2" name="WordArt 8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3" name="WordArt 9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4" name="WordArt 10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5" name="WordArt 11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6" name="WordArt 12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7" name="WordArt 13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18" name="WordArt 14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19" name="WordArt 1729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20" name="WordArt 1730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1" name="WordArt 1731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2" name="WordArt 1732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3" name="WordArt 1733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4" name="WordArt 1734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5" name="WordArt 1735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6" name="WordArt 1736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7" name="WordArt 1737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8" name="WordArt 1738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29" name="WordArt 1739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0" name="WordArt 1740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31" name="WordArt 1753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32" name="WordArt 1754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3" name="WordArt 1755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4" name="WordArt 1756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5" name="WordArt 1757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6" name="WordArt 1758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7" name="WordArt 1759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8" name="WordArt 1760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39" name="WordArt 1761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0" name="WordArt 1762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1" name="WordArt 1763">
          <a:extLst>
            <a:ext uri="{FF2B5EF4-FFF2-40B4-BE49-F238E27FC236}">
              <a16:creationId xmlns:a16="http://schemas.microsoft.com/office/drawing/2014/main" id="{00000000-0008-0000-0600-0000B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2" name="WordArt 1764">
          <a:extLst>
            <a:ext uri="{FF2B5EF4-FFF2-40B4-BE49-F238E27FC236}">
              <a16:creationId xmlns:a16="http://schemas.microsoft.com/office/drawing/2014/main" id="{00000000-0008-0000-0600-0000B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43" name="WordArt 1777">
          <a:extLst>
            <a:ext uri="{FF2B5EF4-FFF2-40B4-BE49-F238E27FC236}">
              <a16:creationId xmlns:a16="http://schemas.microsoft.com/office/drawing/2014/main" id="{00000000-0008-0000-0600-0000B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12</xdr:row>
      <xdr:rowOff>198120</xdr:rowOff>
    </xdr:from>
    <xdr:to>
      <xdr:col>4</xdr:col>
      <xdr:colOff>918210</xdr:colOff>
      <xdr:row>12</xdr:row>
      <xdr:rowOff>198120</xdr:rowOff>
    </xdr:to>
    <xdr:sp macro="" textlink="">
      <xdr:nvSpPr>
        <xdr:cNvPr id="444" name="WordArt 1778">
          <a:extLst>
            <a:ext uri="{FF2B5EF4-FFF2-40B4-BE49-F238E27FC236}">
              <a16:creationId xmlns:a16="http://schemas.microsoft.com/office/drawing/2014/main" id="{00000000-0008-0000-0600-0000B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5" name="WordArt 1779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6" name="WordArt 1780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7" name="WordArt 1781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8" name="WordArt 1782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49" name="WordArt 1783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50" name="WordArt 1784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51" name="WordArt 1785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52" name="WordArt 1786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53" name="WordArt 1787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454" name="WordArt 1788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55" name="WordArt 5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56" name="WordArt 6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57" name="WordArt 7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58" name="WordArt 8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59" name="WordArt 9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0" name="WordArt 10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1" name="WordArt 11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2" name="WordArt 12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3" name="WordArt 13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4" name="WordArt 14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5" name="WordArt 1743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6" name="WordArt 1744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7" name="WordArt 1745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8" name="WordArt 1746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69" name="WordArt 1747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70" name="WordArt 1748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71" name="WordArt 1749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72" name="WordArt 1750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73" name="WordArt 1751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74" name="WordArt 1752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95" name="WordArt 5">
          <a:extLst>
            <a:ext uri="{FF2B5EF4-FFF2-40B4-BE49-F238E27FC236}">
              <a16:creationId xmlns:a16="http://schemas.microsoft.com/office/drawing/2014/main" id="{00000000-0008-0000-0600-0000E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96" name="WordArt 6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97" name="WordArt 7">
          <a:extLst>
            <a:ext uri="{FF2B5EF4-FFF2-40B4-BE49-F238E27FC236}">
              <a16:creationId xmlns:a16="http://schemas.microsoft.com/office/drawing/2014/main" id="{00000000-0008-0000-0600-0000F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98" name="WordArt 8">
          <a:extLst>
            <a:ext uri="{FF2B5EF4-FFF2-40B4-BE49-F238E27FC236}">
              <a16:creationId xmlns:a16="http://schemas.microsoft.com/office/drawing/2014/main" id="{00000000-0008-0000-0600-0000F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499" name="WordArt 9">
          <a:extLst>
            <a:ext uri="{FF2B5EF4-FFF2-40B4-BE49-F238E27FC236}">
              <a16:creationId xmlns:a16="http://schemas.microsoft.com/office/drawing/2014/main" id="{00000000-0008-0000-0600-0000F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0" name="WordArt 10">
          <a:extLst>
            <a:ext uri="{FF2B5EF4-FFF2-40B4-BE49-F238E27FC236}">
              <a16:creationId xmlns:a16="http://schemas.microsoft.com/office/drawing/2014/main" id="{00000000-0008-0000-0600-0000F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1" name="WordArt 11">
          <a:extLst>
            <a:ext uri="{FF2B5EF4-FFF2-40B4-BE49-F238E27FC236}">
              <a16:creationId xmlns:a16="http://schemas.microsoft.com/office/drawing/2014/main" id="{00000000-0008-0000-0600-0000F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2" name="WordArt 12">
          <a:extLst>
            <a:ext uri="{FF2B5EF4-FFF2-40B4-BE49-F238E27FC236}">
              <a16:creationId xmlns:a16="http://schemas.microsoft.com/office/drawing/2014/main" id="{00000000-0008-0000-0600-0000F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3" name="WordArt 13">
          <a:extLst>
            <a:ext uri="{FF2B5EF4-FFF2-40B4-BE49-F238E27FC236}">
              <a16:creationId xmlns:a16="http://schemas.microsoft.com/office/drawing/2014/main" id="{00000000-0008-0000-0600-0000F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4" name="WordArt 14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5" name="WordArt 1743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6" name="WordArt 1744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7" name="WordArt 1745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8" name="WordArt 1746">
          <a:extLst>
            <a:ext uri="{FF2B5EF4-FFF2-40B4-BE49-F238E27FC236}">
              <a16:creationId xmlns:a16="http://schemas.microsoft.com/office/drawing/2014/main" id="{00000000-0008-0000-0600-0000F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09" name="WordArt 1747">
          <a:extLst>
            <a:ext uri="{FF2B5EF4-FFF2-40B4-BE49-F238E27FC236}">
              <a16:creationId xmlns:a16="http://schemas.microsoft.com/office/drawing/2014/main" id="{00000000-0008-0000-0600-0000F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10" name="WordArt 1748">
          <a:extLst>
            <a:ext uri="{FF2B5EF4-FFF2-40B4-BE49-F238E27FC236}">
              <a16:creationId xmlns:a16="http://schemas.microsoft.com/office/drawing/2014/main" id="{00000000-0008-0000-0600-0000F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11" name="WordArt 1749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12" name="WordArt 1750">
          <a:extLst>
            <a:ext uri="{FF2B5EF4-FFF2-40B4-BE49-F238E27FC236}">
              <a16:creationId xmlns:a16="http://schemas.microsoft.com/office/drawing/2014/main" id="{00000000-0008-0000-0600-00000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13" name="WordArt 1751">
          <a:extLst>
            <a:ext uri="{FF2B5EF4-FFF2-40B4-BE49-F238E27FC236}">
              <a16:creationId xmlns:a16="http://schemas.microsoft.com/office/drawing/2014/main" id="{00000000-0008-0000-0600-00000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14" name="WordArt 1752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5" name="WordArt 114">
          <a:extLst>
            <a:ext uri="{FF2B5EF4-FFF2-40B4-BE49-F238E27FC236}">
              <a16:creationId xmlns:a16="http://schemas.microsoft.com/office/drawing/2014/main" id="{00000000-0008-0000-0600-0000DB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6" name="WordArt 114">
          <a:extLst>
            <a:ext uri="{FF2B5EF4-FFF2-40B4-BE49-F238E27FC236}">
              <a16:creationId xmlns:a16="http://schemas.microsoft.com/office/drawing/2014/main" id="{00000000-0008-0000-0600-0000DC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7" name="WordArt 114">
          <a:extLst>
            <a:ext uri="{FF2B5EF4-FFF2-40B4-BE49-F238E27FC236}">
              <a16:creationId xmlns:a16="http://schemas.microsoft.com/office/drawing/2014/main" id="{00000000-0008-0000-0600-0000DD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8" name="WordArt 114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79" name="WordArt 114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0" name="WordArt 114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1" name="WordArt 114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2" name="WordArt 114">
          <a:extLst>
            <a:ext uri="{FF2B5EF4-FFF2-40B4-BE49-F238E27FC236}">
              <a16:creationId xmlns:a16="http://schemas.microsoft.com/office/drawing/2014/main" id="{00000000-0008-0000-0600-0000E2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3" name="WordArt 114">
          <a:extLst>
            <a:ext uri="{FF2B5EF4-FFF2-40B4-BE49-F238E27FC236}">
              <a16:creationId xmlns:a16="http://schemas.microsoft.com/office/drawing/2014/main" id="{00000000-0008-0000-0600-0000E3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4" name="WordArt 114">
          <a:extLst>
            <a:ext uri="{FF2B5EF4-FFF2-40B4-BE49-F238E27FC236}">
              <a16:creationId xmlns:a16="http://schemas.microsoft.com/office/drawing/2014/main" id="{00000000-0008-0000-0600-0000E4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5" name="WordArt 114">
          <a:extLst>
            <a:ext uri="{FF2B5EF4-FFF2-40B4-BE49-F238E27FC236}">
              <a16:creationId xmlns:a16="http://schemas.microsoft.com/office/drawing/2014/main" id="{00000000-0008-0000-0600-0000E5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6" name="WordArt 114">
          <a:extLst>
            <a:ext uri="{FF2B5EF4-FFF2-40B4-BE49-F238E27FC236}">
              <a16:creationId xmlns:a16="http://schemas.microsoft.com/office/drawing/2014/main" id="{00000000-0008-0000-0600-0000E6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7" name="WordArt 114">
          <a:extLst>
            <a:ext uri="{FF2B5EF4-FFF2-40B4-BE49-F238E27FC236}">
              <a16:creationId xmlns:a16="http://schemas.microsoft.com/office/drawing/2014/main" id="{00000000-0008-0000-0600-0000E7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8" name="WordArt 114">
          <a:extLst>
            <a:ext uri="{FF2B5EF4-FFF2-40B4-BE49-F238E27FC236}">
              <a16:creationId xmlns:a16="http://schemas.microsoft.com/office/drawing/2014/main" id="{00000000-0008-0000-0600-0000E8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89" name="WordArt 114">
          <a:extLst>
            <a:ext uri="{FF2B5EF4-FFF2-40B4-BE49-F238E27FC236}">
              <a16:creationId xmlns:a16="http://schemas.microsoft.com/office/drawing/2014/main" id="{00000000-0008-0000-0600-0000E9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0" name="WordArt 114">
          <a:extLst>
            <a:ext uri="{FF2B5EF4-FFF2-40B4-BE49-F238E27FC236}">
              <a16:creationId xmlns:a16="http://schemas.microsoft.com/office/drawing/2014/main" id="{00000000-0008-0000-0600-0000EA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1" name="WordArt 114">
          <a:extLst>
            <a:ext uri="{FF2B5EF4-FFF2-40B4-BE49-F238E27FC236}">
              <a16:creationId xmlns:a16="http://schemas.microsoft.com/office/drawing/2014/main" id="{00000000-0008-0000-0600-0000EB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2" name="WordArt 114">
          <a:extLst>
            <a:ext uri="{FF2B5EF4-FFF2-40B4-BE49-F238E27FC236}">
              <a16:creationId xmlns:a16="http://schemas.microsoft.com/office/drawing/2014/main" id="{00000000-0008-0000-0600-0000EC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3" name="WordArt 114">
          <a:extLst>
            <a:ext uri="{FF2B5EF4-FFF2-40B4-BE49-F238E27FC236}">
              <a16:creationId xmlns:a16="http://schemas.microsoft.com/office/drawing/2014/main" id="{00000000-0008-0000-0600-0000ED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494" name="WordArt 114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5" name="WordArt 114">
          <a:extLst>
            <a:ext uri="{FF2B5EF4-FFF2-40B4-BE49-F238E27FC236}">
              <a16:creationId xmlns:a16="http://schemas.microsoft.com/office/drawing/2014/main" id="{00000000-0008-0000-0600-000003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6" name="WordArt 114">
          <a:extLst>
            <a:ext uri="{FF2B5EF4-FFF2-40B4-BE49-F238E27FC236}">
              <a16:creationId xmlns:a16="http://schemas.microsoft.com/office/drawing/2014/main" id="{00000000-0008-0000-0600-000004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7" name="WordArt 114">
          <a:extLst>
            <a:ext uri="{FF2B5EF4-FFF2-40B4-BE49-F238E27FC236}">
              <a16:creationId xmlns:a16="http://schemas.microsoft.com/office/drawing/2014/main" id="{00000000-0008-0000-0600-000005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104775</xdr:colOff>
      <xdr:row>12</xdr:row>
      <xdr:rowOff>57150</xdr:rowOff>
    </xdr:to>
    <xdr:sp macro="" textlink="">
      <xdr:nvSpPr>
        <xdr:cNvPr id="518" name="WordArt 114">
          <a:extLst>
            <a:ext uri="{FF2B5EF4-FFF2-40B4-BE49-F238E27FC236}">
              <a16:creationId xmlns:a16="http://schemas.microsoft.com/office/drawing/2014/main" id="{00000000-0008-0000-0600-000006020000}"/>
            </a:ext>
          </a:extLst>
        </xdr:cNvPr>
        <xdr:cNvSpPr>
          <a:spLocks noChangeArrowheads="1" noChangeShapeType="1"/>
        </xdr:cNvSpPr>
      </xdr:nvSpPr>
      <xdr:spPr bwMode="auto">
        <a:xfrm>
          <a:off x="10563225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3" name="WordArt 114">
          <a:extLst>
            <a:ext uri="{FF2B5EF4-FFF2-40B4-BE49-F238E27FC236}">
              <a16:creationId xmlns:a16="http://schemas.microsoft.com/office/drawing/2014/main" id="{00000000-0008-0000-0600-00001F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4" name="WordArt 114">
          <a:extLst>
            <a:ext uri="{FF2B5EF4-FFF2-40B4-BE49-F238E27FC236}">
              <a16:creationId xmlns:a16="http://schemas.microsoft.com/office/drawing/2014/main" id="{00000000-0008-0000-0600-000020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5" name="WordArt 114">
          <a:extLst>
            <a:ext uri="{FF2B5EF4-FFF2-40B4-BE49-F238E27FC236}">
              <a16:creationId xmlns:a16="http://schemas.microsoft.com/office/drawing/2014/main" id="{00000000-0008-0000-0600-000021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6" name="WordArt 114">
          <a:extLst>
            <a:ext uri="{FF2B5EF4-FFF2-40B4-BE49-F238E27FC236}">
              <a16:creationId xmlns:a16="http://schemas.microsoft.com/office/drawing/2014/main" id="{00000000-0008-0000-0600-000022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7" name="WordArt 114">
          <a:extLst>
            <a:ext uri="{FF2B5EF4-FFF2-40B4-BE49-F238E27FC236}">
              <a16:creationId xmlns:a16="http://schemas.microsoft.com/office/drawing/2014/main" id="{00000000-0008-0000-0600-000023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8" name="WordArt 114">
          <a:extLst>
            <a:ext uri="{FF2B5EF4-FFF2-40B4-BE49-F238E27FC236}">
              <a16:creationId xmlns:a16="http://schemas.microsoft.com/office/drawing/2014/main" id="{00000000-0008-0000-0600-000024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49" name="WordArt 114">
          <a:extLst>
            <a:ext uri="{FF2B5EF4-FFF2-40B4-BE49-F238E27FC236}">
              <a16:creationId xmlns:a16="http://schemas.microsoft.com/office/drawing/2014/main" id="{00000000-0008-0000-0600-000025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0" name="WordArt 114">
          <a:extLst>
            <a:ext uri="{FF2B5EF4-FFF2-40B4-BE49-F238E27FC236}">
              <a16:creationId xmlns:a16="http://schemas.microsoft.com/office/drawing/2014/main" id="{00000000-0008-0000-0600-000026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1" name="WordArt 114">
          <a:extLst>
            <a:ext uri="{FF2B5EF4-FFF2-40B4-BE49-F238E27FC236}">
              <a16:creationId xmlns:a16="http://schemas.microsoft.com/office/drawing/2014/main" id="{00000000-0008-0000-0600-000027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2" name="WordArt 114">
          <a:extLst>
            <a:ext uri="{FF2B5EF4-FFF2-40B4-BE49-F238E27FC236}">
              <a16:creationId xmlns:a16="http://schemas.microsoft.com/office/drawing/2014/main" id="{00000000-0008-0000-0600-000028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3" name="WordArt 114">
          <a:extLst>
            <a:ext uri="{FF2B5EF4-FFF2-40B4-BE49-F238E27FC236}">
              <a16:creationId xmlns:a16="http://schemas.microsoft.com/office/drawing/2014/main" id="{00000000-0008-0000-0600-000029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4" name="WordArt 114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5" name="WordArt 114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6" name="WordArt 114">
          <a:extLst>
            <a:ext uri="{FF2B5EF4-FFF2-40B4-BE49-F238E27FC236}">
              <a16:creationId xmlns:a16="http://schemas.microsoft.com/office/drawing/2014/main" id="{00000000-0008-0000-0600-00002C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7" name="WordArt 114">
          <a:extLst>
            <a:ext uri="{FF2B5EF4-FFF2-40B4-BE49-F238E27FC236}">
              <a16:creationId xmlns:a16="http://schemas.microsoft.com/office/drawing/2014/main" id="{00000000-0008-0000-0600-00002D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8" name="WordArt 114">
          <a:extLst>
            <a:ext uri="{FF2B5EF4-FFF2-40B4-BE49-F238E27FC236}">
              <a16:creationId xmlns:a16="http://schemas.microsoft.com/office/drawing/2014/main" id="{00000000-0008-0000-0600-00002E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59" name="WordArt 114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0" name="WordArt 114">
          <a:extLst>
            <a:ext uri="{FF2B5EF4-FFF2-40B4-BE49-F238E27FC236}">
              <a16:creationId xmlns:a16="http://schemas.microsoft.com/office/drawing/2014/main" id="{00000000-0008-0000-0600-000030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1" name="WordArt 114">
          <a:extLst>
            <a:ext uri="{FF2B5EF4-FFF2-40B4-BE49-F238E27FC236}">
              <a16:creationId xmlns:a16="http://schemas.microsoft.com/office/drawing/2014/main" id="{00000000-0008-0000-0600-000031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2" name="WordArt 114">
          <a:extLst>
            <a:ext uri="{FF2B5EF4-FFF2-40B4-BE49-F238E27FC236}">
              <a16:creationId xmlns:a16="http://schemas.microsoft.com/office/drawing/2014/main" id="{00000000-0008-0000-0600-000032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3" name="WordArt 114">
          <a:extLst>
            <a:ext uri="{FF2B5EF4-FFF2-40B4-BE49-F238E27FC236}">
              <a16:creationId xmlns:a16="http://schemas.microsoft.com/office/drawing/2014/main" id="{00000000-0008-0000-0600-000033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4" name="WordArt 114">
          <a:extLst>
            <a:ext uri="{FF2B5EF4-FFF2-40B4-BE49-F238E27FC236}">
              <a16:creationId xmlns:a16="http://schemas.microsoft.com/office/drawing/2014/main" id="{00000000-0008-0000-0600-000034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5" name="WordArt 114">
          <a:extLst>
            <a:ext uri="{FF2B5EF4-FFF2-40B4-BE49-F238E27FC236}">
              <a16:creationId xmlns:a16="http://schemas.microsoft.com/office/drawing/2014/main" id="{00000000-0008-0000-0600-000035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104775</xdr:colOff>
      <xdr:row>4</xdr:row>
      <xdr:rowOff>57150</xdr:rowOff>
    </xdr:to>
    <xdr:sp macro="" textlink="">
      <xdr:nvSpPr>
        <xdr:cNvPr id="566" name="WordArt 114">
          <a:extLst>
            <a:ext uri="{FF2B5EF4-FFF2-40B4-BE49-F238E27FC236}">
              <a16:creationId xmlns:a16="http://schemas.microsoft.com/office/drawing/2014/main" id="{00000000-0008-0000-0600-000036020000}"/>
            </a:ext>
          </a:extLst>
        </xdr:cNvPr>
        <xdr:cNvSpPr>
          <a:spLocks noChangeArrowheads="1" noChangeShapeType="1"/>
        </xdr:cNvSpPr>
      </xdr:nvSpPr>
      <xdr:spPr bwMode="auto">
        <a:xfrm>
          <a:off x="2924175" y="3086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67" name="WordArt 5">
          <a:extLst>
            <a:ext uri="{FF2B5EF4-FFF2-40B4-BE49-F238E27FC236}">
              <a16:creationId xmlns:a16="http://schemas.microsoft.com/office/drawing/2014/main" id="{00000000-0008-0000-0600-00003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68" name="WordArt 6">
          <a:extLst>
            <a:ext uri="{FF2B5EF4-FFF2-40B4-BE49-F238E27FC236}">
              <a16:creationId xmlns:a16="http://schemas.microsoft.com/office/drawing/2014/main" id="{00000000-0008-0000-0600-00003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69" name="WordArt 7">
          <a:extLst>
            <a:ext uri="{FF2B5EF4-FFF2-40B4-BE49-F238E27FC236}">
              <a16:creationId xmlns:a16="http://schemas.microsoft.com/office/drawing/2014/main" id="{00000000-0008-0000-0600-00003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0" name="WordArt 8">
          <a:extLst>
            <a:ext uri="{FF2B5EF4-FFF2-40B4-BE49-F238E27FC236}">
              <a16:creationId xmlns:a16="http://schemas.microsoft.com/office/drawing/2014/main" id="{00000000-0008-0000-0600-00003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1" name="WordArt 9">
          <a:extLst>
            <a:ext uri="{FF2B5EF4-FFF2-40B4-BE49-F238E27FC236}">
              <a16:creationId xmlns:a16="http://schemas.microsoft.com/office/drawing/2014/main" id="{00000000-0008-0000-0600-00003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2" name="WordArt 10">
          <a:extLst>
            <a:ext uri="{FF2B5EF4-FFF2-40B4-BE49-F238E27FC236}">
              <a16:creationId xmlns:a16="http://schemas.microsoft.com/office/drawing/2014/main" id="{00000000-0008-0000-0600-00003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3" name="WordArt 11">
          <a:extLst>
            <a:ext uri="{FF2B5EF4-FFF2-40B4-BE49-F238E27FC236}">
              <a16:creationId xmlns:a16="http://schemas.microsoft.com/office/drawing/2014/main" id="{00000000-0008-0000-0600-00003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4" name="WordArt 12">
          <a:extLst>
            <a:ext uri="{FF2B5EF4-FFF2-40B4-BE49-F238E27FC236}">
              <a16:creationId xmlns:a16="http://schemas.microsoft.com/office/drawing/2014/main" id="{00000000-0008-0000-0600-00003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5" name="WordArt 13">
          <a:extLst>
            <a:ext uri="{FF2B5EF4-FFF2-40B4-BE49-F238E27FC236}">
              <a16:creationId xmlns:a16="http://schemas.microsoft.com/office/drawing/2014/main" id="{00000000-0008-0000-0600-00003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6" name="WordArt 14">
          <a:extLst>
            <a:ext uri="{FF2B5EF4-FFF2-40B4-BE49-F238E27FC236}">
              <a16:creationId xmlns:a16="http://schemas.microsoft.com/office/drawing/2014/main" id="{00000000-0008-0000-0600-00004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7" name="WordArt 1743">
          <a:extLst>
            <a:ext uri="{FF2B5EF4-FFF2-40B4-BE49-F238E27FC236}">
              <a16:creationId xmlns:a16="http://schemas.microsoft.com/office/drawing/2014/main" id="{00000000-0008-0000-0600-00004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8" name="WordArt 1744">
          <a:extLst>
            <a:ext uri="{FF2B5EF4-FFF2-40B4-BE49-F238E27FC236}">
              <a16:creationId xmlns:a16="http://schemas.microsoft.com/office/drawing/2014/main" id="{00000000-0008-0000-0600-00004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79" name="WordArt 1745">
          <a:extLst>
            <a:ext uri="{FF2B5EF4-FFF2-40B4-BE49-F238E27FC236}">
              <a16:creationId xmlns:a16="http://schemas.microsoft.com/office/drawing/2014/main" id="{00000000-0008-0000-0600-00004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0" name="WordArt 1746">
          <a:extLst>
            <a:ext uri="{FF2B5EF4-FFF2-40B4-BE49-F238E27FC236}">
              <a16:creationId xmlns:a16="http://schemas.microsoft.com/office/drawing/2014/main" id="{00000000-0008-0000-0600-00004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1" name="WordArt 1747">
          <a:extLst>
            <a:ext uri="{FF2B5EF4-FFF2-40B4-BE49-F238E27FC236}">
              <a16:creationId xmlns:a16="http://schemas.microsoft.com/office/drawing/2014/main" id="{00000000-0008-0000-0600-00004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2" name="WordArt 1748">
          <a:extLst>
            <a:ext uri="{FF2B5EF4-FFF2-40B4-BE49-F238E27FC236}">
              <a16:creationId xmlns:a16="http://schemas.microsoft.com/office/drawing/2014/main" id="{00000000-0008-0000-0600-00004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3" name="WordArt 1749">
          <a:extLst>
            <a:ext uri="{FF2B5EF4-FFF2-40B4-BE49-F238E27FC236}">
              <a16:creationId xmlns:a16="http://schemas.microsoft.com/office/drawing/2014/main" id="{00000000-0008-0000-0600-00004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4" name="WordArt 1750">
          <a:extLst>
            <a:ext uri="{FF2B5EF4-FFF2-40B4-BE49-F238E27FC236}">
              <a16:creationId xmlns:a16="http://schemas.microsoft.com/office/drawing/2014/main" id="{00000000-0008-0000-0600-00004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5" name="WordArt 1751">
          <a:extLst>
            <a:ext uri="{FF2B5EF4-FFF2-40B4-BE49-F238E27FC236}">
              <a16:creationId xmlns:a16="http://schemas.microsoft.com/office/drawing/2014/main" id="{00000000-0008-0000-0600-00004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12</xdr:row>
      <xdr:rowOff>198120</xdr:rowOff>
    </xdr:from>
    <xdr:to>
      <xdr:col>5</xdr:col>
      <xdr:colOff>3175</xdr:colOff>
      <xdr:row>12</xdr:row>
      <xdr:rowOff>198120</xdr:rowOff>
    </xdr:to>
    <xdr:sp macro="" textlink="">
      <xdr:nvSpPr>
        <xdr:cNvPr id="586" name="WordArt 1752">
          <a:extLst>
            <a:ext uri="{FF2B5EF4-FFF2-40B4-BE49-F238E27FC236}">
              <a16:creationId xmlns:a16="http://schemas.microsoft.com/office/drawing/2014/main" id="{00000000-0008-0000-0600-00004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" name="WordArt 1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3" name="WordArt 11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4" name="WordArt 11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5" name="WordArt 1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6" name="WordArt 1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7" name="WordArt 11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8" name="WordArt 1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9" name="WordArt 11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0" name="WordArt 114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1" name="WordArt 114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2" name="WordArt 114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3" name="WordArt 114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4" name="WordArt 1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5" name="WordArt 1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6" name="WordArt 114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7" name="WordArt 114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8" name="WordArt 114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19" name="WordArt 11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0" name="WordArt 114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1" name="WordArt 11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2" name="WordArt 114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3" name="WordArt 114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4" name="WordArt 114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104775</xdr:colOff>
      <xdr:row>4</xdr:row>
      <xdr:rowOff>57150</xdr:rowOff>
    </xdr:to>
    <xdr:sp macro="" textlink="">
      <xdr:nvSpPr>
        <xdr:cNvPr id="25" name="WordArt 11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11" name="WordArt 17">
          <a:extLst>
            <a:ext uri="{FF2B5EF4-FFF2-40B4-BE49-F238E27FC236}">
              <a16:creationId xmlns:a16="http://schemas.microsoft.com/office/drawing/2014/main" id="{00000000-0008-0000-08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12" name="WordArt 18">
          <a:extLst>
            <a:ext uri="{FF2B5EF4-FFF2-40B4-BE49-F238E27FC236}">
              <a16:creationId xmlns:a16="http://schemas.microsoft.com/office/drawing/2014/main" id="{00000000-0008-0000-08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3" name="WordArt 5">
          <a:extLst>
            <a:ext uri="{FF2B5EF4-FFF2-40B4-BE49-F238E27FC236}">
              <a16:creationId xmlns:a16="http://schemas.microsoft.com/office/drawing/2014/main" id="{00000000-0008-0000-08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4" name="WordArt 6">
          <a:extLst>
            <a:ext uri="{FF2B5EF4-FFF2-40B4-BE49-F238E27FC236}">
              <a16:creationId xmlns:a16="http://schemas.microsoft.com/office/drawing/2014/main" id="{00000000-0008-0000-08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5" name="WordArt 7">
          <a:extLst>
            <a:ext uri="{FF2B5EF4-FFF2-40B4-BE49-F238E27FC236}">
              <a16:creationId xmlns:a16="http://schemas.microsoft.com/office/drawing/2014/main" id="{00000000-0008-0000-08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6" name="WordArt 8">
          <a:extLst>
            <a:ext uri="{FF2B5EF4-FFF2-40B4-BE49-F238E27FC236}">
              <a16:creationId xmlns:a16="http://schemas.microsoft.com/office/drawing/2014/main" id="{00000000-0008-0000-08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7" name="WordArt 9">
          <a:extLst>
            <a:ext uri="{FF2B5EF4-FFF2-40B4-BE49-F238E27FC236}">
              <a16:creationId xmlns:a16="http://schemas.microsoft.com/office/drawing/2014/main" id="{00000000-0008-0000-08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8" name="WordArt 10">
          <a:extLst>
            <a:ext uri="{FF2B5EF4-FFF2-40B4-BE49-F238E27FC236}">
              <a16:creationId xmlns:a16="http://schemas.microsoft.com/office/drawing/2014/main" id="{00000000-0008-0000-08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19" name="WordArt 11">
          <a:extLst>
            <a:ext uri="{FF2B5EF4-FFF2-40B4-BE49-F238E27FC236}">
              <a16:creationId xmlns:a16="http://schemas.microsoft.com/office/drawing/2014/main" id="{00000000-0008-0000-08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0" name="WordArt 12">
          <a:extLst>
            <a:ext uri="{FF2B5EF4-FFF2-40B4-BE49-F238E27FC236}">
              <a16:creationId xmlns:a16="http://schemas.microsoft.com/office/drawing/2014/main" id="{00000000-0008-0000-08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1" name="WordArt 13">
          <a:extLst>
            <a:ext uri="{FF2B5EF4-FFF2-40B4-BE49-F238E27FC236}">
              <a16:creationId xmlns:a16="http://schemas.microsoft.com/office/drawing/2014/main" id="{00000000-0008-0000-08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2" name="WordArt 14">
          <a:extLst>
            <a:ext uri="{FF2B5EF4-FFF2-40B4-BE49-F238E27FC236}">
              <a16:creationId xmlns:a16="http://schemas.microsoft.com/office/drawing/2014/main" id="{00000000-0008-0000-08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23" name="WordArt 17">
          <a:extLst>
            <a:ext uri="{FF2B5EF4-FFF2-40B4-BE49-F238E27FC236}">
              <a16:creationId xmlns:a16="http://schemas.microsoft.com/office/drawing/2014/main" id="{00000000-0008-0000-08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24" name="WordArt 18">
          <a:extLst>
            <a:ext uri="{FF2B5EF4-FFF2-40B4-BE49-F238E27FC236}">
              <a16:creationId xmlns:a16="http://schemas.microsoft.com/office/drawing/2014/main" id="{00000000-0008-0000-08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5" name="WordArt 5">
          <a:extLst>
            <a:ext uri="{FF2B5EF4-FFF2-40B4-BE49-F238E27FC236}">
              <a16:creationId xmlns:a16="http://schemas.microsoft.com/office/drawing/2014/main" id="{00000000-0008-0000-08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6" name="WordArt 6">
          <a:extLst>
            <a:ext uri="{FF2B5EF4-FFF2-40B4-BE49-F238E27FC236}">
              <a16:creationId xmlns:a16="http://schemas.microsoft.com/office/drawing/2014/main" id="{00000000-0008-0000-08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7" name="WordArt 7">
          <a:extLst>
            <a:ext uri="{FF2B5EF4-FFF2-40B4-BE49-F238E27FC236}">
              <a16:creationId xmlns:a16="http://schemas.microsoft.com/office/drawing/2014/main" id="{00000000-0008-0000-08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8" name="WordArt 8">
          <a:extLst>
            <a:ext uri="{FF2B5EF4-FFF2-40B4-BE49-F238E27FC236}">
              <a16:creationId xmlns:a16="http://schemas.microsoft.com/office/drawing/2014/main" id="{00000000-0008-0000-08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29" name="WordArt 9">
          <a:extLst>
            <a:ext uri="{FF2B5EF4-FFF2-40B4-BE49-F238E27FC236}">
              <a16:creationId xmlns:a16="http://schemas.microsoft.com/office/drawing/2014/main" id="{00000000-0008-0000-08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0" name="WordArt 10">
          <a:extLst>
            <a:ext uri="{FF2B5EF4-FFF2-40B4-BE49-F238E27FC236}">
              <a16:creationId xmlns:a16="http://schemas.microsoft.com/office/drawing/2014/main" id="{00000000-0008-0000-0800-00003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1" name="WordArt 11">
          <a:extLst>
            <a:ext uri="{FF2B5EF4-FFF2-40B4-BE49-F238E27FC236}">
              <a16:creationId xmlns:a16="http://schemas.microsoft.com/office/drawing/2014/main" id="{00000000-0008-0000-0800-00003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2" name="WordArt 12">
          <a:extLst>
            <a:ext uri="{FF2B5EF4-FFF2-40B4-BE49-F238E27FC236}">
              <a16:creationId xmlns:a16="http://schemas.microsoft.com/office/drawing/2014/main" id="{00000000-0008-0000-0800-00004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3" name="WordArt 13">
          <a:extLst>
            <a:ext uri="{FF2B5EF4-FFF2-40B4-BE49-F238E27FC236}">
              <a16:creationId xmlns:a16="http://schemas.microsoft.com/office/drawing/2014/main" id="{00000000-0008-0000-0800-00004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4" name="WordArt 14">
          <a:extLst>
            <a:ext uri="{FF2B5EF4-FFF2-40B4-BE49-F238E27FC236}">
              <a16:creationId xmlns:a16="http://schemas.microsoft.com/office/drawing/2014/main" id="{00000000-0008-0000-0800-00004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35" name="WordArt 17">
          <a:extLst>
            <a:ext uri="{FF2B5EF4-FFF2-40B4-BE49-F238E27FC236}">
              <a16:creationId xmlns:a16="http://schemas.microsoft.com/office/drawing/2014/main" id="{00000000-0008-0000-0800-00004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36" name="WordArt 18">
          <a:extLst>
            <a:ext uri="{FF2B5EF4-FFF2-40B4-BE49-F238E27FC236}">
              <a16:creationId xmlns:a16="http://schemas.microsoft.com/office/drawing/2014/main" id="{00000000-0008-0000-0800-00004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7" name="WordArt 5">
          <a:extLst>
            <a:ext uri="{FF2B5EF4-FFF2-40B4-BE49-F238E27FC236}">
              <a16:creationId xmlns:a16="http://schemas.microsoft.com/office/drawing/2014/main" id="{00000000-0008-0000-08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8" name="WordArt 6">
          <a:extLst>
            <a:ext uri="{FF2B5EF4-FFF2-40B4-BE49-F238E27FC236}">
              <a16:creationId xmlns:a16="http://schemas.microsoft.com/office/drawing/2014/main" id="{00000000-0008-0000-08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39" name="WordArt 7">
          <a:extLst>
            <a:ext uri="{FF2B5EF4-FFF2-40B4-BE49-F238E27FC236}">
              <a16:creationId xmlns:a16="http://schemas.microsoft.com/office/drawing/2014/main" id="{00000000-0008-0000-08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0" name="WordArt 8">
          <a:extLst>
            <a:ext uri="{FF2B5EF4-FFF2-40B4-BE49-F238E27FC236}">
              <a16:creationId xmlns:a16="http://schemas.microsoft.com/office/drawing/2014/main" id="{00000000-0008-0000-08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1" name="WordArt 9">
          <a:extLst>
            <a:ext uri="{FF2B5EF4-FFF2-40B4-BE49-F238E27FC236}">
              <a16:creationId xmlns:a16="http://schemas.microsoft.com/office/drawing/2014/main" id="{00000000-0008-0000-08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2" name="WordArt 10">
          <a:extLst>
            <a:ext uri="{FF2B5EF4-FFF2-40B4-BE49-F238E27FC236}">
              <a16:creationId xmlns:a16="http://schemas.microsoft.com/office/drawing/2014/main" id="{00000000-0008-0000-08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3" name="WordArt 11">
          <a:extLst>
            <a:ext uri="{FF2B5EF4-FFF2-40B4-BE49-F238E27FC236}">
              <a16:creationId xmlns:a16="http://schemas.microsoft.com/office/drawing/2014/main" id="{00000000-0008-0000-08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4" name="WordArt 12">
          <a:extLst>
            <a:ext uri="{FF2B5EF4-FFF2-40B4-BE49-F238E27FC236}">
              <a16:creationId xmlns:a16="http://schemas.microsoft.com/office/drawing/2014/main" id="{00000000-0008-0000-08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5" name="WordArt 13">
          <a:extLst>
            <a:ext uri="{FF2B5EF4-FFF2-40B4-BE49-F238E27FC236}">
              <a16:creationId xmlns:a16="http://schemas.microsoft.com/office/drawing/2014/main" id="{00000000-0008-0000-08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6" name="WordArt 14">
          <a:extLst>
            <a:ext uri="{FF2B5EF4-FFF2-40B4-BE49-F238E27FC236}">
              <a16:creationId xmlns:a16="http://schemas.microsoft.com/office/drawing/2014/main" id="{00000000-0008-0000-08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47" name="WordArt 1729">
          <a:extLst>
            <a:ext uri="{FF2B5EF4-FFF2-40B4-BE49-F238E27FC236}">
              <a16:creationId xmlns:a16="http://schemas.microsoft.com/office/drawing/2014/main" id="{00000000-0008-0000-08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48" name="WordArt 1730">
          <a:extLst>
            <a:ext uri="{FF2B5EF4-FFF2-40B4-BE49-F238E27FC236}">
              <a16:creationId xmlns:a16="http://schemas.microsoft.com/office/drawing/2014/main" id="{00000000-0008-0000-08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49" name="WordArt 1731">
          <a:extLst>
            <a:ext uri="{FF2B5EF4-FFF2-40B4-BE49-F238E27FC236}">
              <a16:creationId xmlns:a16="http://schemas.microsoft.com/office/drawing/2014/main" id="{00000000-0008-0000-08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0" name="WordArt 1732">
          <a:extLst>
            <a:ext uri="{FF2B5EF4-FFF2-40B4-BE49-F238E27FC236}">
              <a16:creationId xmlns:a16="http://schemas.microsoft.com/office/drawing/2014/main" id="{00000000-0008-0000-08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1" name="WordArt 1733">
          <a:extLst>
            <a:ext uri="{FF2B5EF4-FFF2-40B4-BE49-F238E27FC236}">
              <a16:creationId xmlns:a16="http://schemas.microsoft.com/office/drawing/2014/main" id="{00000000-0008-0000-08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2" name="WordArt 1734">
          <a:extLst>
            <a:ext uri="{FF2B5EF4-FFF2-40B4-BE49-F238E27FC236}">
              <a16:creationId xmlns:a16="http://schemas.microsoft.com/office/drawing/2014/main" id="{00000000-0008-0000-08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3" name="WordArt 1735">
          <a:extLst>
            <a:ext uri="{FF2B5EF4-FFF2-40B4-BE49-F238E27FC236}">
              <a16:creationId xmlns:a16="http://schemas.microsoft.com/office/drawing/2014/main" id="{00000000-0008-0000-08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4" name="WordArt 1736">
          <a:extLst>
            <a:ext uri="{FF2B5EF4-FFF2-40B4-BE49-F238E27FC236}">
              <a16:creationId xmlns:a16="http://schemas.microsoft.com/office/drawing/2014/main" id="{00000000-0008-0000-08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5" name="WordArt 1737">
          <a:extLst>
            <a:ext uri="{FF2B5EF4-FFF2-40B4-BE49-F238E27FC236}">
              <a16:creationId xmlns:a16="http://schemas.microsoft.com/office/drawing/2014/main" id="{00000000-0008-0000-08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6" name="WordArt 1738">
          <a:extLst>
            <a:ext uri="{FF2B5EF4-FFF2-40B4-BE49-F238E27FC236}">
              <a16:creationId xmlns:a16="http://schemas.microsoft.com/office/drawing/2014/main" id="{00000000-0008-0000-08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7" name="WordArt 1739">
          <a:extLst>
            <a:ext uri="{FF2B5EF4-FFF2-40B4-BE49-F238E27FC236}">
              <a16:creationId xmlns:a16="http://schemas.microsoft.com/office/drawing/2014/main" id="{00000000-0008-0000-08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58" name="WordArt 1740">
          <a:extLst>
            <a:ext uri="{FF2B5EF4-FFF2-40B4-BE49-F238E27FC236}">
              <a16:creationId xmlns:a16="http://schemas.microsoft.com/office/drawing/2014/main" id="{00000000-0008-0000-08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59" name="WordArt 1753">
          <a:extLst>
            <a:ext uri="{FF2B5EF4-FFF2-40B4-BE49-F238E27FC236}">
              <a16:creationId xmlns:a16="http://schemas.microsoft.com/office/drawing/2014/main" id="{00000000-0008-0000-08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60" name="WordArt 1754">
          <a:extLst>
            <a:ext uri="{FF2B5EF4-FFF2-40B4-BE49-F238E27FC236}">
              <a16:creationId xmlns:a16="http://schemas.microsoft.com/office/drawing/2014/main" id="{00000000-0008-0000-08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1" name="WordArt 1755">
          <a:extLst>
            <a:ext uri="{FF2B5EF4-FFF2-40B4-BE49-F238E27FC236}">
              <a16:creationId xmlns:a16="http://schemas.microsoft.com/office/drawing/2014/main" id="{00000000-0008-0000-08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2" name="WordArt 1756">
          <a:extLst>
            <a:ext uri="{FF2B5EF4-FFF2-40B4-BE49-F238E27FC236}">
              <a16:creationId xmlns:a16="http://schemas.microsoft.com/office/drawing/2014/main" id="{00000000-0008-0000-08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3" name="WordArt 1757">
          <a:extLst>
            <a:ext uri="{FF2B5EF4-FFF2-40B4-BE49-F238E27FC236}">
              <a16:creationId xmlns:a16="http://schemas.microsoft.com/office/drawing/2014/main" id="{00000000-0008-0000-08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4" name="WordArt 1758">
          <a:extLst>
            <a:ext uri="{FF2B5EF4-FFF2-40B4-BE49-F238E27FC236}">
              <a16:creationId xmlns:a16="http://schemas.microsoft.com/office/drawing/2014/main" id="{00000000-0008-0000-08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5" name="WordArt 1759">
          <a:extLst>
            <a:ext uri="{FF2B5EF4-FFF2-40B4-BE49-F238E27FC236}">
              <a16:creationId xmlns:a16="http://schemas.microsoft.com/office/drawing/2014/main" id="{00000000-0008-0000-08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6" name="WordArt 1760">
          <a:extLst>
            <a:ext uri="{FF2B5EF4-FFF2-40B4-BE49-F238E27FC236}">
              <a16:creationId xmlns:a16="http://schemas.microsoft.com/office/drawing/2014/main" id="{00000000-0008-0000-08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7" name="WordArt 1761">
          <a:extLst>
            <a:ext uri="{FF2B5EF4-FFF2-40B4-BE49-F238E27FC236}">
              <a16:creationId xmlns:a16="http://schemas.microsoft.com/office/drawing/2014/main" id="{00000000-0008-0000-08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8" name="WordArt 1762">
          <a:extLst>
            <a:ext uri="{FF2B5EF4-FFF2-40B4-BE49-F238E27FC236}">
              <a16:creationId xmlns:a16="http://schemas.microsoft.com/office/drawing/2014/main" id="{00000000-0008-0000-08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69" name="WordArt 1763">
          <a:extLst>
            <a:ext uri="{FF2B5EF4-FFF2-40B4-BE49-F238E27FC236}">
              <a16:creationId xmlns:a16="http://schemas.microsoft.com/office/drawing/2014/main" id="{00000000-0008-0000-08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0" name="WordArt 1764">
          <a:extLst>
            <a:ext uri="{FF2B5EF4-FFF2-40B4-BE49-F238E27FC236}">
              <a16:creationId xmlns:a16="http://schemas.microsoft.com/office/drawing/2014/main" id="{00000000-0008-0000-08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71" name="WordArt 1777">
          <a:extLst>
            <a:ext uri="{FF2B5EF4-FFF2-40B4-BE49-F238E27FC236}">
              <a16:creationId xmlns:a16="http://schemas.microsoft.com/office/drawing/2014/main" id="{00000000-0008-0000-08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2</xdr:row>
      <xdr:rowOff>198120</xdr:rowOff>
    </xdr:from>
    <xdr:to>
      <xdr:col>13</xdr:col>
      <xdr:colOff>918210</xdr:colOff>
      <xdr:row>2</xdr:row>
      <xdr:rowOff>198120</xdr:rowOff>
    </xdr:to>
    <xdr:sp macro="" textlink="">
      <xdr:nvSpPr>
        <xdr:cNvPr id="872" name="WordArt 1778">
          <a:extLst>
            <a:ext uri="{FF2B5EF4-FFF2-40B4-BE49-F238E27FC236}">
              <a16:creationId xmlns:a16="http://schemas.microsoft.com/office/drawing/2014/main" id="{00000000-0008-0000-08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3" name="WordArt 1779">
          <a:extLst>
            <a:ext uri="{FF2B5EF4-FFF2-40B4-BE49-F238E27FC236}">
              <a16:creationId xmlns:a16="http://schemas.microsoft.com/office/drawing/2014/main" id="{00000000-0008-0000-08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4" name="WordArt 1780">
          <a:extLst>
            <a:ext uri="{FF2B5EF4-FFF2-40B4-BE49-F238E27FC236}">
              <a16:creationId xmlns:a16="http://schemas.microsoft.com/office/drawing/2014/main" id="{00000000-0008-0000-08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5" name="WordArt 1781">
          <a:extLst>
            <a:ext uri="{FF2B5EF4-FFF2-40B4-BE49-F238E27FC236}">
              <a16:creationId xmlns:a16="http://schemas.microsoft.com/office/drawing/2014/main" id="{00000000-0008-0000-08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6" name="WordArt 1782">
          <a:extLst>
            <a:ext uri="{FF2B5EF4-FFF2-40B4-BE49-F238E27FC236}">
              <a16:creationId xmlns:a16="http://schemas.microsoft.com/office/drawing/2014/main" id="{00000000-0008-0000-08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7" name="WordArt 1783">
          <a:extLst>
            <a:ext uri="{FF2B5EF4-FFF2-40B4-BE49-F238E27FC236}">
              <a16:creationId xmlns:a16="http://schemas.microsoft.com/office/drawing/2014/main" id="{00000000-0008-0000-08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8" name="WordArt 1784">
          <a:extLst>
            <a:ext uri="{FF2B5EF4-FFF2-40B4-BE49-F238E27FC236}">
              <a16:creationId xmlns:a16="http://schemas.microsoft.com/office/drawing/2014/main" id="{00000000-0008-0000-08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79" name="WordArt 1785">
          <a:extLst>
            <a:ext uri="{FF2B5EF4-FFF2-40B4-BE49-F238E27FC236}">
              <a16:creationId xmlns:a16="http://schemas.microsoft.com/office/drawing/2014/main" id="{00000000-0008-0000-08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0" name="WordArt 1786">
          <a:extLst>
            <a:ext uri="{FF2B5EF4-FFF2-40B4-BE49-F238E27FC236}">
              <a16:creationId xmlns:a16="http://schemas.microsoft.com/office/drawing/2014/main" id="{00000000-0008-0000-08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1" name="WordArt 1787">
          <a:extLst>
            <a:ext uri="{FF2B5EF4-FFF2-40B4-BE49-F238E27FC236}">
              <a16:creationId xmlns:a16="http://schemas.microsoft.com/office/drawing/2014/main" id="{00000000-0008-0000-08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2</xdr:row>
      <xdr:rowOff>198120</xdr:rowOff>
    </xdr:from>
    <xdr:to>
      <xdr:col>13</xdr:col>
      <xdr:colOff>913765</xdr:colOff>
      <xdr:row>2</xdr:row>
      <xdr:rowOff>198120</xdr:rowOff>
    </xdr:to>
    <xdr:sp macro="" textlink="">
      <xdr:nvSpPr>
        <xdr:cNvPr id="882" name="WordArt 1788">
          <a:extLst>
            <a:ext uri="{FF2B5EF4-FFF2-40B4-BE49-F238E27FC236}">
              <a16:creationId xmlns:a16="http://schemas.microsoft.com/office/drawing/2014/main" id="{00000000-0008-0000-08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83" name="WordArt 17">
          <a:extLst>
            <a:ext uri="{FF2B5EF4-FFF2-40B4-BE49-F238E27FC236}">
              <a16:creationId xmlns:a16="http://schemas.microsoft.com/office/drawing/2014/main" id="{00000000-0008-0000-08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84" name="WordArt 18">
          <a:extLst>
            <a:ext uri="{FF2B5EF4-FFF2-40B4-BE49-F238E27FC236}">
              <a16:creationId xmlns:a16="http://schemas.microsoft.com/office/drawing/2014/main" id="{00000000-0008-0000-08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5" name="WordArt 5">
          <a:extLst>
            <a:ext uri="{FF2B5EF4-FFF2-40B4-BE49-F238E27FC236}">
              <a16:creationId xmlns:a16="http://schemas.microsoft.com/office/drawing/2014/main" id="{00000000-0008-0000-08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6" name="WordArt 6">
          <a:extLst>
            <a:ext uri="{FF2B5EF4-FFF2-40B4-BE49-F238E27FC236}">
              <a16:creationId xmlns:a16="http://schemas.microsoft.com/office/drawing/2014/main" id="{00000000-0008-0000-08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7" name="WordArt 7">
          <a:extLst>
            <a:ext uri="{FF2B5EF4-FFF2-40B4-BE49-F238E27FC236}">
              <a16:creationId xmlns:a16="http://schemas.microsoft.com/office/drawing/2014/main" id="{00000000-0008-0000-08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8" name="WordArt 8">
          <a:extLst>
            <a:ext uri="{FF2B5EF4-FFF2-40B4-BE49-F238E27FC236}">
              <a16:creationId xmlns:a16="http://schemas.microsoft.com/office/drawing/2014/main" id="{00000000-0008-0000-08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89" name="WordArt 9">
          <a:extLst>
            <a:ext uri="{FF2B5EF4-FFF2-40B4-BE49-F238E27FC236}">
              <a16:creationId xmlns:a16="http://schemas.microsoft.com/office/drawing/2014/main" id="{00000000-0008-0000-0800-00007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0" name="WordArt 10">
          <a:extLst>
            <a:ext uri="{FF2B5EF4-FFF2-40B4-BE49-F238E27FC236}">
              <a16:creationId xmlns:a16="http://schemas.microsoft.com/office/drawing/2014/main" id="{00000000-0008-0000-0800-00007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1" name="WordArt 11">
          <a:extLst>
            <a:ext uri="{FF2B5EF4-FFF2-40B4-BE49-F238E27FC236}">
              <a16:creationId xmlns:a16="http://schemas.microsoft.com/office/drawing/2014/main" id="{00000000-0008-0000-0800-00007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2" name="WordArt 12">
          <a:extLst>
            <a:ext uri="{FF2B5EF4-FFF2-40B4-BE49-F238E27FC236}">
              <a16:creationId xmlns:a16="http://schemas.microsoft.com/office/drawing/2014/main" id="{00000000-0008-0000-0800-00007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3" name="WordArt 13">
          <a:extLst>
            <a:ext uri="{FF2B5EF4-FFF2-40B4-BE49-F238E27FC236}">
              <a16:creationId xmlns:a16="http://schemas.microsoft.com/office/drawing/2014/main" id="{00000000-0008-0000-0800-00007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4" name="WordArt 14">
          <a:extLst>
            <a:ext uri="{FF2B5EF4-FFF2-40B4-BE49-F238E27FC236}">
              <a16:creationId xmlns:a16="http://schemas.microsoft.com/office/drawing/2014/main" id="{00000000-0008-0000-0800-00007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95" name="WordArt 17">
          <a:extLst>
            <a:ext uri="{FF2B5EF4-FFF2-40B4-BE49-F238E27FC236}">
              <a16:creationId xmlns:a16="http://schemas.microsoft.com/office/drawing/2014/main" id="{00000000-0008-0000-0800-00007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896" name="WordArt 18">
          <a:extLst>
            <a:ext uri="{FF2B5EF4-FFF2-40B4-BE49-F238E27FC236}">
              <a16:creationId xmlns:a16="http://schemas.microsoft.com/office/drawing/2014/main" id="{00000000-0008-0000-0800-00008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7" name="WordArt 5">
          <a:extLst>
            <a:ext uri="{FF2B5EF4-FFF2-40B4-BE49-F238E27FC236}">
              <a16:creationId xmlns:a16="http://schemas.microsoft.com/office/drawing/2014/main" id="{00000000-0008-0000-0800-00008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8" name="WordArt 6">
          <a:extLst>
            <a:ext uri="{FF2B5EF4-FFF2-40B4-BE49-F238E27FC236}">
              <a16:creationId xmlns:a16="http://schemas.microsoft.com/office/drawing/2014/main" id="{00000000-0008-0000-0800-00008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899" name="WordArt 7">
          <a:extLst>
            <a:ext uri="{FF2B5EF4-FFF2-40B4-BE49-F238E27FC236}">
              <a16:creationId xmlns:a16="http://schemas.microsoft.com/office/drawing/2014/main" id="{00000000-0008-0000-0800-00008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0" name="WordArt 8">
          <a:extLst>
            <a:ext uri="{FF2B5EF4-FFF2-40B4-BE49-F238E27FC236}">
              <a16:creationId xmlns:a16="http://schemas.microsoft.com/office/drawing/2014/main" id="{00000000-0008-0000-0800-00008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1" name="WordArt 9">
          <a:extLst>
            <a:ext uri="{FF2B5EF4-FFF2-40B4-BE49-F238E27FC236}">
              <a16:creationId xmlns:a16="http://schemas.microsoft.com/office/drawing/2014/main" id="{00000000-0008-0000-0800-00008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2" name="WordArt 10">
          <a:extLst>
            <a:ext uri="{FF2B5EF4-FFF2-40B4-BE49-F238E27FC236}">
              <a16:creationId xmlns:a16="http://schemas.microsoft.com/office/drawing/2014/main" id="{00000000-0008-0000-0800-00008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3" name="WordArt 11">
          <a:extLst>
            <a:ext uri="{FF2B5EF4-FFF2-40B4-BE49-F238E27FC236}">
              <a16:creationId xmlns:a16="http://schemas.microsoft.com/office/drawing/2014/main" id="{00000000-0008-0000-0800-00008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4" name="WordArt 12">
          <a:extLst>
            <a:ext uri="{FF2B5EF4-FFF2-40B4-BE49-F238E27FC236}">
              <a16:creationId xmlns:a16="http://schemas.microsoft.com/office/drawing/2014/main" id="{00000000-0008-0000-0800-00008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5" name="WordArt 13">
          <a:extLst>
            <a:ext uri="{FF2B5EF4-FFF2-40B4-BE49-F238E27FC236}">
              <a16:creationId xmlns:a16="http://schemas.microsoft.com/office/drawing/2014/main" id="{00000000-0008-0000-0800-00008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6" name="WordArt 14">
          <a:extLst>
            <a:ext uri="{FF2B5EF4-FFF2-40B4-BE49-F238E27FC236}">
              <a16:creationId xmlns:a16="http://schemas.microsoft.com/office/drawing/2014/main" id="{00000000-0008-0000-0800-00008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07" name="WordArt 17">
          <a:extLst>
            <a:ext uri="{FF2B5EF4-FFF2-40B4-BE49-F238E27FC236}">
              <a16:creationId xmlns:a16="http://schemas.microsoft.com/office/drawing/2014/main" id="{00000000-0008-0000-0800-00008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08" name="WordArt 18">
          <a:extLst>
            <a:ext uri="{FF2B5EF4-FFF2-40B4-BE49-F238E27FC236}">
              <a16:creationId xmlns:a16="http://schemas.microsoft.com/office/drawing/2014/main" id="{00000000-0008-0000-0800-00008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09" name="WordArt 5">
          <a:extLst>
            <a:ext uri="{FF2B5EF4-FFF2-40B4-BE49-F238E27FC236}">
              <a16:creationId xmlns:a16="http://schemas.microsoft.com/office/drawing/2014/main" id="{00000000-0008-0000-0800-00008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0" name="WordArt 6">
          <a:extLst>
            <a:ext uri="{FF2B5EF4-FFF2-40B4-BE49-F238E27FC236}">
              <a16:creationId xmlns:a16="http://schemas.microsoft.com/office/drawing/2014/main" id="{00000000-0008-0000-0800-00008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1" name="WordArt 7">
          <a:extLst>
            <a:ext uri="{FF2B5EF4-FFF2-40B4-BE49-F238E27FC236}">
              <a16:creationId xmlns:a16="http://schemas.microsoft.com/office/drawing/2014/main" id="{00000000-0008-0000-0800-00008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2" name="WordArt 8">
          <a:extLst>
            <a:ext uri="{FF2B5EF4-FFF2-40B4-BE49-F238E27FC236}">
              <a16:creationId xmlns:a16="http://schemas.microsoft.com/office/drawing/2014/main" id="{00000000-0008-0000-0800-00009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3" name="WordArt 9">
          <a:extLst>
            <a:ext uri="{FF2B5EF4-FFF2-40B4-BE49-F238E27FC236}">
              <a16:creationId xmlns:a16="http://schemas.microsoft.com/office/drawing/2014/main" id="{00000000-0008-0000-0800-00009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4" name="WordArt 10">
          <a:extLst>
            <a:ext uri="{FF2B5EF4-FFF2-40B4-BE49-F238E27FC236}">
              <a16:creationId xmlns:a16="http://schemas.microsoft.com/office/drawing/2014/main" id="{00000000-0008-0000-0800-00009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5" name="WordArt 11">
          <a:extLst>
            <a:ext uri="{FF2B5EF4-FFF2-40B4-BE49-F238E27FC236}">
              <a16:creationId xmlns:a16="http://schemas.microsoft.com/office/drawing/2014/main" id="{00000000-0008-0000-0800-00009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6" name="WordArt 12">
          <a:extLst>
            <a:ext uri="{FF2B5EF4-FFF2-40B4-BE49-F238E27FC236}">
              <a16:creationId xmlns:a16="http://schemas.microsoft.com/office/drawing/2014/main" id="{00000000-0008-0000-0800-00009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7" name="WordArt 13">
          <a:extLst>
            <a:ext uri="{FF2B5EF4-FFF2-40B4-BE49-F238E27FC236}">
              <a16:creationId xmlns:a16="http://schemas.microsoft.com/office/drawing/2014/main" id="{00000000-0008-0000-0800-00009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18" name="WordArt 14">
          <a:extLst>
            <a:ext uri="{FF2B5EF4-FFF2-40B4-BE49-F238E27FC236}">
              <a16:creationId xmlns:a16="http://schemas.microsoft.com/office/drawing/2014/main" id="{00000000-0008-0000-08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19" name="WordArt 1729">
          <a:extLst>
            <a:ext uri="{FF2B5EF4-FFF2-40B4-BE49-F238E27FC236}">
              <a16:creationId xmlns:a16="http://schemas.microsoft.com/office/drawing/2014/main" id="{00000000-0008-0000-08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20" name="WordArt 1730">
          <a:extLst>
            <a:ext uri="{FF2B5EF4-FFF2-40B4-BE49-F238E27FC236}">
              <a16:creationId xmlns:a16="http://schemas.microsoft.com/office/drawing/2014/main" id="{00000000-0008-0000-08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1" name="WordArt 1731">
          <a:extLst>
            <a:ext uri="{FF2B5EF4-FFF2-40B4-BE49-F238E27FC236}">
              <a16:creationId xmlns:a16="http://schemas.microsoft.com/office/drawing/2014/main" id="{00000000-0008-0000-08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2" name="WordArt 1732">
          <a:extLst>
            <a:ext uri="{FF2B5EF4-FFF2-40B4-BE49-F238E27FC236}">
              <a16:creationId xmlns:a16="http://schemas.microsoft.com/office/drawing/2014/main" id="{00000000-0008-0000-08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3" name="WordArt 1733">
          <a:extLst>
            <a:ext uri="{FF2B5EF4-FFF2-40B4-BE49-F238E27FC236}">
              <a16:creationId xmlns:a16="http://schemas.microsoft.com/office/drawing/2014/main" id="{00000000-0008-0000-08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4" name="WordArt 1734">
          <a:extLst>
            <a:ext uri="{FF2B5EF4-FFF2-40B4-BE49-F238E27FC236}">
              <a16:creationId xmlns:a16="http://schemas.microsoft.com/office/drawing/2014/main" id="{00000000-0008-0000-08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5" name="WordArt 1735">
          <a:extLst>
            <a:ext uri="{FF2B5EF4-FFF2-40B4-BE49-F238E27FC236}">
              <a16:creationId xmlns:a16="http://schemas.microsoft.com/office/drawing/2014/main" id="{00000000-0008-0000-08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6" name="WordArt 1736">
          <a:extLst>
            <a:ext uri="{FF2B5EF4-FFF2-40B4-BE49-F238E27FC236}">
              <a16:creationId xmlns:a16="http://schemas.microsoft.com/office/drawing/2014/main" id="{00000000-0008-0000-08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7" name="WordArt 1737">
          <a:extLst>
            <a:ext uri="{FF2B5EF4-FFF2-40B4-BE49-F238E27FC236}">
              <a16:creationId xmlns:a16="http://schemas.microsoft.com/office/drawing/2014/main" id="{00000000-0008-0000-08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8" name="WordArt 1738">
          <a:extLst>
            <a:ext uri="{FF2B5EF4-FFF2-40B4-BE49-F238E27FC236}">
              <a16:creationId xmlns:a16="http://schemas.microsoft.com/office/drawing/2014/main" id="{00000000-0008-0000-08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29" name="WordArt 1739">
          <a:extLst>
            <a:ext uri="{FF2B5EF4-FFF2-40B4-BE49-F238E27FC236}">
              <a16:creationId xmlns:a16="http://schemas.microsoft.com/office/drawing/2014/main" id="{00000000-0008-0000-08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0" name="WordArt 1740">
          <a:extLst>
            <a:ext uri="{FF2B5EF4-FFF2-40B4-BE49-F238E27FC236}">
              <a16:creationId xmlns:a16="http://schemas.microsoft.com/office/drawing/2014/main" id="{00000000-0008-0000-08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31" name="WordArt 1753">
          <a:extLst>
            <a:ext uri="{FF2B5EF4-FFF2-40B4-BE49-F238E27FC236}">
              <a16:creationId xmlns:a16="http://schemas.microsoft.com/office/drawing/2014/main" id="{00000000-0008-0000-08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32" name="WordArt 1754">
          <a:extLst>
            <a:ext uri="{FF2B5EF4-FFF2-40B4-BE49-F238E27FC236}">
              <a16:creationId xmlns:a16="http://schemas.microsoft.com/office/drawing/2014/main" id="{00000000-0008-0000-08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3" name="WordArt 1755">
          <a:extLst>
            <a:ext uri="{FF2B5EF4-FFF2-40B4-BE49-F238E27FC236}">
              <a16:creationId xmlns:a16="http://schemas.microsoft.com/office/drawing/2014/main" id="{00000000-0008-0000-08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4" name="WordArt 1756">
          <a:extLst>
            <a:ext uri="{FF2B5EF4-FFF2-40B4-BE49-F238E27FC236}">
              <a16:creationId xmlns:a16="http://schemas.microsoft.com/office/drawing/2014/main" id="{00000000-0008-0000-08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5" name="WordArt 1757">
          <a:extLst>
            <a:ext uri="{FF2B5EF4-FFF2-40B4-BE49-F238E27FC236}">
              <a16:creationId xmlns:a16="http://schemas.microsoft.com/office/drawing/2014/main" id="{00000000-0008-0000-08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6" name="WordArt 1758">
          <a:extLst>
            <a:ext uri="{FF2B5EF4-FFF2-40B4-BE49-F238E27FC236}">
              <a16:creationId xmlns:a16="http://schemas.microsoft.com/office/drawing/2014/main" id="{00000000-0008-0000-08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7" name="WordArt 1759">
          <a:extLst>
            <a:ext uri="{FF2B5EF4-FFF2-40B4-BE49-F238E27FC236}">
              <a16:creationId xmlns:a16="http://schemas.microsoft.com/office/drawing/2014/main" id="{00000000-0008-0000-08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8" name="WordArt 1760">
          <a:extLst>
            <a:ext uri="{FF2B5EF4-FFF2-40B4-BE49-F238E27FC236}">
              <a16:creationId xmlns:a16="http://schemas.microsoft.com/office/drawing/2014/main" id="{00000000-0008-0000-08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39" name="WordArt 1761">
          <a:extLst>
            <a:ext uri="{FF2B5EF4-FFF2-40B4-BE49-F238E27FC236}">
              <a16:creationId xmlns:a16="http://schemas.microsoft.com/office/drawing/2014/main" id="{00000000-0008-0000-08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0" name="WordArt 1762">
          <a:extLst>
            <a:ext uri="{FF2B5EF4-FFF2-40B4-BE49-F238E27FC236}">
              <a16:creationId xmlns:a16="http://schemas.microsoft.com/office/drawing/2014/main" id="{00000000-0008-0000-08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1" name="WordArt 1763">
          <a:extLst>
            <a:ext uri="{FF2B5EF4-FFF2-40B4-BE49-F238E27FC236}">
              <a16:creationId xmlns:a16="http://schemas.microsoft.com/office/drawing/2014/main" id="{00000000-0008-0000-08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2" name="WordArt 1764">
          <a:extLst>
            <a:ext uri="{FF2B5EF4-FFF2-40B4-BE49-F238E27FC236}">
              <a16:creationId xmlns:a16="http://schemas.microsoft.com/office/drawing/2014/main" id="{00000000-0008-0000-0800-0000A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43" name="WordArt 1777">
          <a:extLst>
            <a:ext uri="{FF2B5EF4-FFF2-40B4-BE49-F238E27FC236}">
              <a16:creationId xmlns:a16="http://schemas.microsoft.com/office/drawing/2014/main" id="{00000000-0008-0000-0800-0000A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3</xdr:row>
      <xdr:rowOff>198120</xdr:rowOff>
    </xdr:from>
    <xdr:to>
      <xdr:col>13</xdr:col>
      <xdr:colOff>918210</xdr:colOff>
      <xdr:row>3</xdr:row>
      <xdr:rowOff>198120</xdr:rowOff>
    </xdr:to>
    <xdr:sp macro="" textlink="">
      <xdr:nvSpPr>
        <xdr:cNvPr id="944" name="WordArt 1778">
          <a:extLst>
            <a:ext uri="{FF2B5EF4-FFF2-40B4-BE49-F238E27FC236}">
              <a16:creationId xmlns:a16="http://schemas.microsoft.com/office/drawing/2014/main" id="{00000000-0008-0000-0800-0000B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5" name="WordArt 1779">
          <a:extLst>
            <a:ext uri="{FF2B5EF4-FFF2-40B4-BE49-F238E27FC236}">
              <a16:creationId xmlns:a16="http://schemas.microsoft.com/office/drawing/2014/main" id="{00000000-0008-0000-08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6" name="WordArt 1780">
          <a:extLst>
            <a:ext uri="{FF2B5EF4-FFF2-40B4-BE49-F238E27FC236}">
              <a16:creationId xmlns:a16="http://schemas.microsoft.com/office/drawing/2014/main" id="{00000000-0008-0000-08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7" name="WordArt 1781">
          <a:extLst>
            <a:ext uri="{FF2B5EF4-FFF2-40B4-BE49-F238E27FC236}">
              <a16:creationId xmlns:a16="http://schemas.microsoft.com/office/drawing/2014/main" id="{00000000-0008-0000-08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8" name="WordArt 1782">
          <a:extLst>
            <a:ext uri="{FF2B5EF4-FFF2-40B4-BE49-F238E27FC236}">
              <a16:creationId xmlns:a16="http://schemas.microsoft.com/office/drawing/2014/main" id="{00000000-0008-0000-08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49" name="WordArt 1783">
          <a:extLst>
            <a:ext uri="{FF2B5EF4-FFF2-40B4-BE49-F238E27FC236}">
              <a16:creationId xmlns:a16="http://schemas.microsoft.com/office/drawing/2014/main" id="{00000000-0008-0000-08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0" name="WordArt 1784">
          <a:extLst>
            <a:ext uri="{FF2B5EF4-FFF2-40B4-BE49-F238E27FC236}">
              <a16:creationId xmlns:a16="http://schemas.microsoft.com/office/drawing/2014/main" id="{00000000-0008-0000-08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1" name="WordArt 1785">
          <a:extLst>
            <a:ext uri="{FF2B5EF4-FFF2-40B4-BE49-F238E27FC236}">
              <a16:creationId xmlns:a16="http://schemas.microsoft.com/office/drawing/2014/main" id="{00000000-0008-0000-08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2" name="WordArt 1786">
          <a:extLst>
            <a:ext uri="{FF2B5EF4-FFF2-40B4-BE49-F238E27FC236}">
              <a16:creationId xmlns:a16="http://schemas.microsoft.com/office/drawing/2014/main" id="{00000000-0008-0000-08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3" name="WordArt 1787">
          <a:extLst>
            <a:ext uri="{FF2B5EF4-FFF2-40B4-BE49-F238E27FC236}">
              <a16:creationId xmlns:a16="http://schemas.microsoft.com/office/drawing/2014/main" id="{00000000-0008-0000-08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3</xdr:row>
      <xdr:rowOff>198120</xdr:rowOff>
    </xdr:from>
    <xdr:to>
      <xdr:col>13</xdr:col>
      <xdr:colOff>913765</xdr:colOff>
      <xdr:row>3</xdr:row>
      <xdr:rowOff>198120</xdr:rowOff>
    </xdr:to>
    <xdr:sp macro="" textlink="">
      <xdr:nvSpPr>
        <xdr:cNvPr id="954" name="WordArt 1788">
          <a:extLst>
            <a:ext uri="{FF2B5EF4-FFF2-40B4-BE49-F238E27FC236}">
              <a16:creationId xmlns:a16="http://schemas.microsoft.com/office/drawing/2014/main" id="{00000000-0008-0000-08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5" name="WordArt 5">
          <a:extLst>
            <a:ext uri="{FF2B5EF4-FFF2-40B4-BE49-F238E27FC236}">
              <a16:creationId xmlns:a16="http://schemas.microsoft.com/office/drawing/2014/main" id="{00000000-0008-0000-08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6" name="WordArt 6">
          <a:extLst>
            <a:ext uri="{FF2B5EF4-FFF2-40B4-BE49-F238E27FC236}">
              <a16:creationId xmlns:a16="http://schemas.microsoft.com/office/drawing/2014/main" id="{00000000-0008-0000-08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7" name="WordArt 7">
          <a:extLst>
            <a:ext uri="{FF2B5EF4-FFF2-40B4-BE49-F238E27FC236}">
              <a16:creationId xmlns:a16="http://schemas.microsoft.com/office/drawing/2014/main" id="{00000000-0008-0000-08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8" name="WordArt 8">
          <a:extLst>
            <a:ext uri="{FF2B5EF4-FFF2-40B4-BE49-F238E27FC236}">
              <a16:creationId xmlns:a16="http://schemas.microsoft.com/office/drawing/2014/main" id="{00000000-0008-0000-08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59" name="WordArt 9">
          <a:extLst>
            <a:ext uri="{FF2B5EF4-FFF2-40B4-BE49-F238E27FC236}">
              <a16:creationId xmlns:a16="http://schemas.microsoft.com/office/drawing/2014/main" id="{00000000-0008-0000-08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0" name="WordArt 10">
          <a:extLst>
            <a:ext uri="{FF2B5EF4-FFF2-40B4-BE49-F238E27FC236}">
              <a16:creationId xmlns:a16="http://schemas.microsoft.com/office/drawing/2014/main" id="{00000000-0008-0000-08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1" name="WordArt 11">
          <a:extLst>
            <a:ext uri="{FF2B5EF4-FFF2-40B4-BE49-F238E27FC236}">
              <a16:creationId xmlns:a16="http://schemas.microsoft.com/office/drawing/2014/main" id="{00000000-0008-0000-08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2" name="WordArt 12">
          <a:extLst>
            <a:ext uri="{FF2B5EF4-FFF2-40B4-BE49-F238E27FC236}">
              <a16:creationId xmlns:a16="http://schemas.microsoft.com/office/drawing/2014/main" id="{00000000-0008-0000-08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3" name="WordArt 13">
          <a:extLst>
            <a:ext uri="{FF2B5EF4-FFF2-40B4-BE49-F238E27FC236}">
              <a16:creationId xmlns:a16="http://schemas.microsoft.com/office/drawing/2014/main" id="{00000000-0008-0000-08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4" name="WordArt 14">
          <a:extLst>
            <a:ext uri="{FF2B5EF4-FFF2-40B4-BE49-F238E27FC236}">
              <a16:creationId xmlns:a16="http://schemas.microsoft.com/office/drawing/2014/main" id="{00000000-0008-0000-08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5" name="WordArt 5">
          <a:extLst>
            <a:ext uri="{FF2B5EF4-FFF2-40B4-BE49-F238E27FC236}">
              <a16:creationId xmlns:a16="http://schemas.microsoft.com/office/drawing/2014/main" id="{00000000-0008-0000-08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6" name="WordArt 6">
          <a:extLst>
            <a:ext uri="{FF2B5EF4-FFF2-40B4-BE49-F238E27FC236}">
              <a16:creationId xmlns:a16="http://schemas.microsoft.com/office/drawing/2014/main" id="{00000000-0008-0000-08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7" name="WordArt 7">
          <a:extLst>
            <a:ext uri="{FF2B5EF4-FFF2-40B4-BE49-F238E27FC236}">
              <a16:creationId xmlns:a16="http://schemas.microsoft.com/office/drawing/2014/main" id="{00000000-0008-0000-08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8" name="WordArt 8">
          <a:extLst>
            <a:ext uri="{FF2B5EF4-FFF2-40B4-BE49-F238E27FC236}">
              <a16:creationId xmlns:a16="http://schemas.microsoft.com/office/drawing/2014/main" id="{00000000-0008-0000-08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69" name="WordArt 9">
          <a:extLst>
            <a:ext uri="{FF2B5EF4-FFF2-40B4-BE49-F238E27FC236}">
              <a16:creationId xmlns:a16="http://schemas.microsoft.com/office/drawing/2014/main" id="{00000000-0008-0000-08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0" name="WordArt 10">
          <a:extLst>
            <a:ext uri="{FF2B5EF4-FFF2-40B4-BE49-F238E27FC236}">
              <a16:creationId xmlns:a16="http://schemas.microsoft.com/office/drawing/2014/main" id="{00000000-0008-0000-08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1" name="WordArt 11">
          <a:extLst>
            <a:ext uri="{FF2B5EF4-FFF2-40B4-BE49-F238E27FC236}">
              <a16:creationId xmlns:a16="http://schemas.microsoft.com/office/drawing/2014/main" id="{00000000-0008-0000-08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2" name="WordArt 12">
          <a:extLst>
            <a:ext uri="{FF2B5EF4-FFF2-40B4-BE49-F238E27FC236}">
              <a16:creationId xmlns:a16="http://schemas.microsoft.com/office/drawing/2014/main" id="{00000000-0008-0000-08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3" name="WordArt 13">
          <a:extLst>
            <a:ext uri="{FF2B5EF4-FFF2-40B4-BE49-F238E27FC236}">
              <a16:creationId xmlns:a16="http://schemas.microsoft.com/office/drawing/2014/main" id="{00000000-0008-0000-08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4" name="WordArt 14">
          <a:extLst>
            <a:ext uri="{FF2B5EF4-FFF2-40B4-BE49-F238E27FC236}">
              <a16:creationId xmlns:a16="http://schemas.microsoft.com/office/drawing/2014/main" id="{00000000-0008-0000-08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5" name="WordArt 5">
          <a:extLst>
            <a:ext uri="{FF2B5EF4-FFF2-40B4-BE49-F238E27FC236}">
              <a16:creationId xmlns:a16="http://schemas.microsoft.com/office/drawing/2014/main" id="{00000000-0008-0000-08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6" name="WordArt 6">
          <a:extLst>
            <a:ext uri="{FF2B5EF4-FFF2-40B4-BE49-F238E27FC236}">
              <a16:creationId xmlns:a16="http://schemas.microsoft.com/office/drawing/2014/main" id="{00000000-0008-0000-08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7" name="WordArt 7">
          <a:extLst>
            <a:ext uri="{FF2B5EF4-FFF2-40B4-BE49-F238E27FC236}">
              <a16:creationId xmlns:a16="http://schemas.microsoft.com/office/drawing/2014/main" id="{00000000-0008-0000-08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8" name="WordArt 8">
          <a:extLst>
            <a:ext uri="{FF2B5EF4-FFF2-40B4-BE49-F238E27FC236}">
              <a16:creationId xmlns:a16="http://schemas.microsoft.com/office/drawing/2014/main" id="{00000000-0008-0000-08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79" name="WordArt 9">
          <a:extLst>
            <a:ext uri="{FF2B5EF4-FFF2-40B4-BE49-F238E27FC236}">
              <a16:creationId xmlns:a16="http://schemas.microsoft.com/office/drawing/2014/main" id="{00000000-0008-0000-08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0" name="WordArt 10">
          <a:extLst>
            <a:ext uri="{FF2B5EF4-FFF2-40B4-BE49-F238E27FC236}">
              <a16:creationId xmlns:a16="http://schemas.microsoft.com/office/drawing/2014/main" id="{00000000-0008-0000-08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1" name="WordArt 11">
          <a:extLst>
            <a:ext uri="{FF2B5EF4-FFF2-40B4-BE49-F238E27FC236}">
              <a16:creationId xmlns:a16="http://schemas.microsoft.com/office/drawing/2014/main" id="{00000000-0008-0000-08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2" name="WordArt 12">
          <a:extLst>
            <a:ext uri="{FF2B5EF4-FFF2-40B4-BE49-F238E27FC236}">
              <a16:creationId xmlns:a16="http://schemas.microsoft.com/office/drawing/2014/main" id="{00000000-0008-0000-08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3" name="WordArt 13">
          <a:extLst>
            <a:ext uri="{FF2B5EF4-FFF2-40B4-BE49-F238E27FC236}">
              <a16:creationId xmlns:a16="http://schemas.microsoft.com/office/drawing/2014/main" id="{00000000-0008-0000-08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4" name="WordArt 14">
          <a:extLst>
            <a:ext uri="{FF2B5EF4-FFF2-40B4-BE49-F238E27FC236}">
              <a16:creationId xmlns:a16="http://schemas.microsoft.com/office/drawing/2014/main" id="{00000000-0008-0000-08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5" name="WordArt 1731">
          <a:extLst>
            <a:ext uri="{FF2B5EF4-FFF2-40B4-BE49-F238E27FC236}">
              <a16:creationId xmlns:a16="http://schemas.microsoft.com/office/drawing/2014/main" id="{00000000-0008-0000-0800-0000D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6" name="WordArt 1732">
          <a:extLst>
            <a:ext uri="{FF2B5EF4-FFF2-40B4-BE49-F238E27FC236}">
              <a16:creationId xmlns:a16="http://schemas.microsoft.com/office/drawing/2014/main" id="{00000000-0008-0000-0800-0000D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7" name="WordArt 1733">
          <a:extLst>
            <a:ext uri="{FF2B5EF4-FFF2-40B4-BE49-F238E27FC236}">
              <a16:creationId xmlns:a16="http://schemas.microsoft.com/office/drawing/2014/main" id="{00000000-0008-0000-0800-0000D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8" name="WordArt 1734">
          <a:extLst>
            <a:ext uri="{FF2B5EF4-FFF2-40B4-BE49-F238E27FC236}">
              <a16:creationId xmlns:a16="http://schemas.microsoft.com/office/drawing/2014/main" id="{00000000-0008-0000-0800-0000D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89" name="WordArt 1735">
          <a:extLst>
            <a:ext uri="{FF2B5EF4-FFF2-40B4-BE49-F238E27FC236}">
              <a16:creationId xmlns:a16="http://schemas.microsoft.com/office/drawing/2014/main" id="{00000000-0008-0000-0800-0000D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0" name="WordArt 1736">
          <a:extLst>
            <a:ext uri="{FF2B5EF4-FFF2-40B4-BE49-F238E27FC236}">
              <a16:creationId xmlns:a16="http://schemas.microsoft.com/office/drawing/2014/main" id="{00000000-0008-0000-0800-0000D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1" name="WordArt 1737">
          <a:extLst>
            <a:ext uri="{FF2B5EF4-FFF2-40B4-BE49-F238E27FC236}">
              <a16:creationId xmlns:a16="http://schemas.microsoft.com/office/drawing/2014/main" id="{00000000-0008-0000-0800-0000D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2" name="WordArt 1738">
          <a:extLst>
            <a:ext uri="{FF2B5EF4-FFF2-40B4-BE49-F238E27FC236}">
              <a16:creationId xmlns:a16="http://schemas.microsoft.com/office/drawing/2014/main" id="{00000000-0008-0000-0800-0000E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3" name="WordArt 1739">
          <a:extLst>
            <a:ext uri="{FF2B5EF4-FFF2-40B4-BE49-F238E27FC236}">
              <a16:creationId xmlns:a16="http://schemas.microsoft.com/office/drawing/2014/main" id="{00000000-0008-0000-0800-0000E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4" name="WordArt 1740">
          <a:extLst>
            <a:ext uri="{FF2B5EF4-FFF2-40B4-BE49-F238E27FC236}">
              <a16:creationId xmlns:a16="http://schemas.microsoft.com/office/drawing/2014/main" id="{00000000-0008-0000-0800-0000E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5" name="WordArt 1755">
          <a:extLst>
            <a:ext uri="{FF2B5EF4-FFF2-40B4-BE49-F238E27FC236}">
              <a16:creationId xmlns:a16="http://schemas.microsoft.com/office/drawing/2014/main" id="{00000000-0008-0000-0800-0000E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6" name="WordArt 1756">
          <a:extLst>
            <a:ext uri="{FF2B5EF4-FFF2-40B4-BE49-F238E27FC236}">
              <a16:creationId xmlns:a16="http://schemas.microsoft.com/office/drawing/2014/main" id="{00000000-0008-0000-0800-0000E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7" name="WordArt 1757">
          <a:extLst>
            <a:ext uri="{FF2B5EF4-FFF2-40B4-BE49-F238E27FC236}">
              <a16:creationId xmlns:a16="http://schemas.microsoft.com/office/drawing/2014/main" id="{00000000-0008-0000-0800-0000E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8" name="WordArt 1758">
          <a:extLst>
            <a:ext uri="{FF2B5EF4-FFF2-40B4-BE49-F238E27FC236}">
              <a16:creationId xmlns:a16="http://schemas.microsoft.com/office/drawing/2014/main" id="{00000000-0008-0000-0800-0000E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999" name="WordArt 1759">
          <a:extLst>
            <a:ext uri="{FF2B5EF4-FFF2-40B4-BE49-F238E27FC236}">
              <a16:creationId xmlns:a16="http://schemas.microsoft.com/office/drawing/2014/main" id="{00000000-0008-0000-0800-0000E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0" name="WordArt 1760">
          <a:extLst>
            <a:ext uri="{FF2B5EF4-FFF2-40B4-BE49-F238E27FC236}">
              <a16:creationId xmlns:a16="http://schemas.microsoft.com/office/drawing/2014/main" id="{00000000-0008-0000-0800-0000E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1" name="WordArt 1761">
          <a:extLst>
            <a:ext uri="{FF2B5EF4-FFF2-40B4-BE49-F238E27FC236}">
              <a16:creationId xmlns:a16="http://schemas.microsoft.com/office/drawing/2014/main" id="{00000000-0008-0000-0800-0000E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2" name="WordArt 1762">
          <a:extLst>
            <a:ext uri="{FF2B5EF4-FFF2-40B4-BE49-F238E27FC236}">
              <a16:creationId xmlns:a16="http://schemas.microsoft.com/office/drawing/2014/main" id="{00000000-0008-0000-0800-0000E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3" name="WordArt 1763">
          <a:extLst>
            <a:ext uri="{FF2B5EF4-FFF2-40B4-BE49-F238E27FC236}">
              <a16:creationId xmlns:a16="http://schemas.microsoft.com/office/drawing/2014/main" id="{00000000-0008-0000-0800-0000E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4" name="WordArt 1764">
          <a:extLst>
            <a:ext uri="{FF2B5EF4-FFF2-40B4-BE49-F238E27FC236}">
              <a16:creationId xmlns:a16="http://schemas.microsoft.com/office/drawing/2014/main" id="{00000000-0008-0000-0800-0000E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5" name="WordArt 1779">
          <a:extLst>
            <a:ext uri="{FF2B5EF4-FFF2-40B4-BE49-F238E27FC236}">
              <a16:creationId xmlns:a16="http://schemas.microsoft.com/office/drawing/2014/main" id="{00000000-0008-0000-0800-0000E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6" name="WordArt 1780">
          <a:extLst>
            <a:ext uri="{FF2B5EF4-FFF2-40B4-BE49-F238E27FC236}">
              <a16:creationId xmlns:a16="http://schemas.microsoft.com/office/drawing/2014/main" id="{00000000-0008-0000-0800-0000E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7" name="WordArt 1781">
          <a:extLst>
            <a:ext uri="{FF2B5EF4-FFF2-40B4-BE49-F238E27FC236}">
              <a16:creationId xmlns:a16="http://schemas.microsoft.com/office/drawing/2014/main" id="{00000000-0008-0000-0800-0000E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8" name="WordArt 1782">
          <a:extLst>
            <a:ext uri="{FF2B5EF4-FFF2-40B4-BE49-F238E27FC236}">
              <a16:creationId xmlns:a16="http://schemas.microsoft.com/office/drawing/2014/main" id="{00000000-0008-0000-0800-0000F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09" name="WordArt 1783">
          <a:extLst>
            <a:ext uri="{FF2B5EF4-FFF2-40B4-BE49-F238E27FC236}">
              <a16:creationId xmlns:a16="http://schemas.microsoft.com/office/drawing/2014/main" id="{00000000-0008-0000-0800-0000F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0" name="WordArt 1784">
          <a:extLst>
            <a:ext uri="{FF2B5EF4-FFF2-40B4-BE49-F238E27FC236}">
              <a16:creationId xmlns:a16="http://schemas.microsoft.com/office/drawing/2014/main" id="{00000000-0008-0000-0800-0000F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1" name="WordArt 1785">
          <a:extLst>
            <a:ext uri="{FF2B5EF4-FFF2-40B4-BE49-F238E27FC236}">
              <a16:creationId xmlns:a16="http://schemas.microsoft.com/office/drawing/2014/main" id="{00000000-0008-0000-0800-0000F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2" name="WordArt 1786">
          <a:extLst>
            <a:ext uri="{FF2B5EF4-FFF2-40B4-BE49-F238E27FC236}">
              <a16:creationId xmlns:a16="http://schemas.microsoft.com/office/drawing/2014/main" id="{00000000-0008-0000-0800-0000F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12</xdr:row>
      <xdr:rowOff>198120</xdr:rowOff>
    </xdr:from>
    <xdr:to>
      <xdr:col>13</xdr:col>
      <xdr:colOff>913765</xdr:colOff>
      <xdr:row>12</xdr:row>
      <xdr:rowOff>198120</xdr:rowOff>
    </xdr:to>
    <xdr:sp macro="" textlink="">
      <xdr:nvSpPr>
        <xdr:cNvPr id="1013" name="WordArt 1787">
          <a:extLst>
            <a:ext uri="{FF2B5EF4-FFF2-40B4-BE49-F238E27FC236}">
              <a16:creationId xmlns:a16="http://schemas.microsoft.com/office/drawing/2014/main" id="{00000000-0008-0000-0800-0000F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1075690</xdr:colOff>
      <xdr:row>12</xdr:row>
      <xdr:rowOff>131445</xdr:rowOff>
    </xdr:from>
    <xdr:to>
      <xdr:col>13</xdr:col>
      <xdr:colOff>1075690</xdr:colOff>
      <xdr:row>12</xdr:row>
      <xdr:rowOff>131445</xdr:rowOff>
    </xdr:to>
    <xdr:sp macro="" textlink="">
      <xdr:nvSpPr>
        <xdr:cNvPr id="1014" name="WordArt 1788">
          <a:extLst>
            <a:ext uri="{FF2B5EF4-FFF2-40B4-BE49-F238E27FC236}">
              <a16:creationId xmlns:a16="http://schemas.microsoft.com/office/drawing/2014/main" id="{00000000-0008-0000-0800-0000F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22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35" name="WordArt 17">
          <a:extLst>
            <a:ext uri="{FF2B5EF4-FFF2-40B4-BE49-F238E27FC236}">
              <a16:creationId xmlns:a16="http://schemas.microsoft.com/office/drawing/2014/main" id="{00000000-0008-0000-0800-00000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36" name="WordArt 18">
          <a:extLst>
            <a:ext uri="{FF2B5EF4-FFF2-40B4-BE49-F238E27FC236}">
              <a16:creationId xmlns:a16="http://schemas.microsoft.com/office/drawing/2014/main" id="{00000000-0008-0000-0800-00000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7" name="WordArt 5">
          <a:extLst>
            <a:ext uri="{FF2B5EF4-FFF2-40B4-BE49-F238E27FC236}">
              <a16:creationId xmlns:a16="http://schemas.microsoft.com/office/drawing/2014/main" id="{00000000-0008-0000-0800-00000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8" name="WordArt 6">
          <a:extLst>
            <a:ext uri="{FF2B5EF4-FFF2-40B4-BE49-F238E27FC236}">
              <a16:creationId xmlns:a16="http://schemas.microsoft.com/office/drawing/2014/main" id="{00000000-0008-0000-08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39" name="WordArt 7">
          <a:extLst>
            <a:ext uri="{FF2B5EF4-FFF2-40B4-BE49-F238E27FC236}">
              <a16:creationId xmlns:a16="http://schemas.microsoft.com/office/drawing/2014/main" id="{00000000-0008-0000-0800-00000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0" name="WordArt 8">
          <a:extLst>
            <a:ext uri="{FF2B5EF4-FFF2-40B4-BE49-F238E27FC236}">
              <a16:creationId xmlns:a16="http://schemas.microsoft.com/office/drawing/2014/main" id="{00000000-0008-0000-0800-00001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1" name="WordArt 9">
          <a:extLst>
            <a:ext uri="{FF2B5EF4-FFF2-40B4-BE49-F238E27FC236}">
              <a16:creationId xmlns:a16="http://schemas.microsoft.com/office/drawing/2014/main" id="{00000000-0008-0000-0800-00001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2" name="WordArt 10">
          <a:extLst>
            <a:ext uri="{FF2B5EF4-FFF2-40B4-BE49-F238E27FC236}">
              <a16:creationId xmlns:a16="http://schemas.microsoft.com/office/drawing/2014/main" id="{00000000-0008-0000-0800-00001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3" name="WordArt 11">
          <a:extLst>
            <a:ext uri="{FF2B5EF4-FFF2-40B4-BE49-F238E27FC236}">
              <a16:creationId xmlns:a16="http://schemas.microsoft.com/office/drawing/2014/main" id="{00000000-0008-0000-0800-00001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4" name="WordArt 12">
          <a:extLst>
            <a:ext uri="{FF2B5EF4-FFF2-40B4-BE49-F238E27FC236}">
              <a16:creationId xmlns:a16="http://schemas.microsoft.com/office/drawing/2014/main" id="{00000000-0008-0000-0800-00001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5" name="WordArt 13">
          <a:extLst>
            <a:ext uri="{FF2B5EF4-FFF2-40B4-BE49-F238E27FC236}">
              <a16:creationId xmlns:a16="http://schemas.microsoft.com/office/drawing/2014/main" id="{00000000-0008-0000-0800-00001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6" name="WordArt 14">
          <a:extLst>
            <a:ext uri="{FF2B5EF4-FFF2-40B4-BE49-F238E27FC236}">
              <a16:creationId xmlns:a16="http://schemas.microsoft.com/office/drawing/2014/main" id="{00000000-0008-0000-0800-00001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47" name="WordArt 17">
          <a:extLst>
            <a:ext uri="{FF2B5EF4-FFF2-40B4-BE49-F238E27FC236}">
              <a16:creationId xmlns:a16="http://schemas.microsoft.com/office/drawing/2014/main" id="{00000000-0008-0000-0800-00001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48" name="WordArt 18">
          <a:extLst>
            <a:ext uri="{FF2B5EF4-FFF2-40B4-BE49-F238E27FC236}">
              <a16:creationId xmlns:a16="http://schemas.microsoft.com/office/drawing/2014/main" id="{00000000-0008-0000-0800-00001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49" name="WordArt 5">
          <a:extLst>
            <a:ext uri="{FF2B5EF4-FFF2-40B4-BE49-F238E27FC236}">
              <a16:creationId xmlns:a16="http://schemas.microsoft.com/office/drawing/2014/main" id="{00000000-0008-0000-0800-00001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0" name="WordArt 6">
          <a:extLst>
            <a:ext uri="{FF2B5EF4-FFF2-40B4-BE49-F238E27FC236}">
              <a16:creationId xmlns:a16="http://schemas.microsoft.com/office/drawing/2014/main" id="{00000000-0008-0000-0800-00001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1" name="WordArt 7">
          <a:extLst>
            <a:ext uri="{FF2B5EF4-FFF2-40B4-BE49-F238E27FC236}">
              <a16:creationId xmlns:a16="http://schemas.microsoft.com/office/drawing/2014/main" id="{00000000-0008-0000-0800-00001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2" name="WordArt 8">
          <a:extLst>
            <a:ext uri="{FF2B5EF4-FFF2-40B4-BE49-F238E27FC236}">
              <a16:creationId xmlns:a16="http://schemas.microsoft.com/office/drawing/2014/main" id="{00000000-0008-0000-0800-00001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3" name="WordArt 9">
          <a:extLst>
            <a:ext uri="{FF2B5EF4-FFF2-40B4-BE49-F238E27FC236}">
              <a16:creationId xmlns:a16="http://schemas.microsoft.com/office/drawing/2014/main" id="{00000000-0008-0000-0800-00001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4" name="WordArt 10">
          <a:extLst>
            <a:ext uri="{FF2B5EF4-FFF2-40B4-BE49-F238E27FC236}">
              <a16:creationId xmlns:a16="http://schemas.microsoft.com/office/drawing/2014/main" id="{00000000-0008-0000-0800-00001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5" name="WordArt 11">
          <a:extLst>
            <a:ext uri="{FF2B5EF4-FFF2-40B4-BE49-F238E27FC236}">
              <a16:creationId xmlns:a16="http://schemas.microsoft.com/office/drawing/2014/main" id="{00000000-0008-0000-0800-00001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6" name="WordArt 12">
          <a:extLst>
            <a:ext uri="{FF2B5EF4-FFF2-40B4-BE49-F238E27FC236}">
              <a16:creationId xmlns:a16="http://schemas.microsoft.com/office/drawing/2014/main" id="{00000000-0008-0000-08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7" name="WordArt 13">
          <a:extLst>
            <a:ext uri="{FF2B5EF4-FFF2-40B4-BE49-F238E27FC236}">
              <a16:creationId xmlns:a16="http://schemas.microsoft.com/office/drawing/2014/main" id="{00000000-0008-0000-08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58" name="WordArt 14">
          <a:extLst>
            <a:ext uri="{FF2B5EF4-FFF2-40B4-BE49-F238E27FC236}">
              <a16:creationId xmlns:a16="http://schemas.microsoft.com/office/drawing/2014/main" id="{00000000-0008-0000-08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59" name="WordArt 17">
          <a:extLst>
            <a:ext uri="{FF2B5EF4-FFF2-40B4-BE49-F238E27FC236}">
              <a16:creationId xmlns:a16="http://schemas.microsoft.com/office/drawing/2014/main" id="{00000000-0008-0000-08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60" name="WordArt 18">
          <a:extLst>
            <a:ext uri="{FF2B5EF4-FFF2-40B4-BE49-F238E27FC236}">
              <a16:creationId xmlns:a16="http://schemas.microsoft.com/office/drawing/2014/main" id="{00000000-0008-0000-08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1" name="WordArt 5">
          <a:extLst>
            <a:ext uri="{FF2B5EF4-FFF2-40B4-BE49-F238E27FC236}">
              <a16:creationId xmlns:a16="http://schemas.microsoft.com/office/drawing/2014/main" id="{00000000-0008-0000-08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2" name="WordArt 6">
          <a:extLst>
            <a:ext uri="{FF2B5EF4-FFF2-40B4-BE49-F238E27FC236}">
              <a16:creationId xmlns:a16="http://schemas.microsoft.com/office/drawing/2014/main" id="{00000000-0008-0000-08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3" name="WordArt 7">
          <a:extLst>
            <a:ext uri="{FF2B5EF4-FFF2-40B4-BE49-F238E27FC236}">
              <a16:creationId xmlns:a16="http://schemas.microsoft.com/office/drawing/2014/main" id="{00000000-0008-0000-08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4" name="WordArt 8">
          <a:extLst>
            <a:ext uri="{FF2B5EF4-FFF2-40B4-BE49-F238E27FC236}">
              <a16:creationId xmlns:a16="http://schemas.microsoft.com/office/drawing/2014/main" id="{00000000-0008-0000-08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5" name="WordArt 9">
          <a:extLst>
            <a:ext uri="{FF2B5EF4-FFF2-40B4-BE49-F238E27FC236}">
              <a16:creationId xmlns:a16="http://schemas.microsoft.com/office/drawing/2014/main" id="{00000000-0008-0000-08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6" name="WordArt 10">
          <a:extLst>
            <a:ext uri="{FF2B5EF4-FFF2-40B4-BE49-F238E27FC236}">
              <a16:creationId xmlns:a16="http://schemas.microsoft.com/office/drawing/2014/main" id="{00000000-0008-0000-08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7" name="WordArt 11">
          <a:extLst>
            <a:ext uri="{FF2B5EF4-FFF2-40B4-BE49-F238E27FC236}">
              <a16:creationId xmlns:a16="http://schemas.microsoft.com/office/drawing/2014/main" id="{00000000-0008-0000-08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8" name="WordArt 12">
          <a:extLst>
            <a:ext uri="{FF2B5EF4-FFF2-40B4-BE49-F238E27FC236}">
              <a16:creationId xmlns:a16="http://schemas.microsoft.com/office/drawing/2014/main" id="{00000000-0008-0000-08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69" name="WordArt 13">
          <a:extLst>
            <a:ext uri="{FF2B5EF4-FFF2-40B4-BE49-F238E27FC236}">
              <a16:creationId xmlns:a16="http://schemas.microsoft.com/office/drawing/2014/main" id="{00000000-0008-0000-08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0" name="WordArt 14">
          <a:extLst>
            <a:ext uri="{FF2B5EF4-FFF2-40B4-BE49-F238E27FC236}">
              <a16:creationId xmlns:a16="http://schemas.microsoft.com/office/drawing/2014/main" id="{00000000-0008-0000-0800-00002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71" name="WordArt 1729">
          <a:extLst>
            <a:ext uri="{FF2B5EF4-FFF2-40B4-BE49-F238E27FC236}">
              <a16:creationId xmlns:a16="http://schemas.microsoft.com/office/drawing/2014/main" id="{00000000-0008-0000-0800-00002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72" name="WordArt 1730">
          <a:extLst>
            <a:ext uri="{FF2B5EF4-FFF2-40B4-BE49-F238E27FC236}">
              <a16:creationId xmlns:a16="http://schemas.microsoft.com/office/drawing/2014/main" id="{00000000-0008-0000-0800-00003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3" name="WordArt 1731">
          <a:extLst>
            <a:ext uri="{FF2B5EF4-FFF2-40B4-BE49-F238E27FC236}">
              <a16:creationId xmlns:a16="http://schemas.microsoft.com/office/drawing/2014/main" id="{00000000-0008-0000-0800-00003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4" name="WordArt 1732">
          <a:extLst>
            <a:ext uri="{FF2B5EF4-FFF2-40B4-BE49-F238E27FC236}">
              <a16:creationId xmlns:a16="http://schemas.microsoft.com/office/drawing/2014/main" id="{00000000-0008-0000-0800-00003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5" name="WordArt 1733">
          <a:extLst>
            <a:ext uri="{FF2B5EF4-FFF2-40B4-BE49-F238E27FC236}">
              <a16:creationId xmlns:a16="http://schemas.microsoft.com/office/drawing/2014/main" id="{00000000-0008-0000-0800-00003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6" name="WordArt 1734">
          <a:extLst>
            <a:ext uri="{FF2B5EF4-FFF2-40B4-BE49-F238E27FC236}">
              <a16:creationId xmlns:a16="http://schemas.microsoft.com/office/drawing/2014/main" id="{00000000-0008-0000-08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7" name="WordArt 1735">
          <a:extLst>
            <a:ext uri="{FF2B5EF4-FFF2-40B4-BE49-F238E27FC236}">
              <a16:creationId xmlns:a16="http://schemas.microsoft.com/office/drawing/2014/main" id="{00000000-0008-0000-08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8" name="WordArt 1736">
          <a:extLst>
            <a:ext uri="{FF2B5EF4-FFF2-40B4-BE49-F238E27FC236}">
              <a16:creationId xmlns:a16="http://schemas.microsoft.com/office/drawing/2014/main" id="{00000000-0008-0000-0800-00003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79" name="WordArt 1737">
          <a:extLst>
            <a:ext uri="{FF2B5EF4-FFF2-40B4-BE49-F238E27FC236}">
              <a16:creationId xmlns:a16="http://schemas.microsoft.com/office/drawing/2014/main" id="{00000000-0008-0000-0800-00003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0" name="WordArt 1738">
          <a:extLst>
            <a:ext uri="{FF2B5EF4-FFF2-40B4-BE49-F238E27FC236}">
              <a16:creationId xmlns:a16="http://schemas.microsoft.com/office/drawing/2014/main" id="{00000000-0008-0000-0800-00003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1" name="WordArt 1739">
          <a:extLst>
            <a:ext uri="{FF2B5EF4-FFF2-40B4-BE49-F238E27FC236}">
              <a16:creationId xmlns:a16="http://schemas.microsoft.com/office/drawing/2014/main" id="{00000000-0008-0000-0800-00003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2" name="WordArt 1740">
          <a:extLst>
            <a:ext uri="{FF2B5EF4-FFF2-40B4-BE49-F238E27FC236}">
              <a16:creationId xmlns:a16="http://schemas.microsoft.com/office/drawing/2014/main" id="{00000000-0008-0000-0800-00003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83" name="WordArt 1753">
          <a:extLst>
            <a:ext uri="{FF2B5EF4-FFF2-40B4-BE49-F238E27FC236}">
              <a16:creationId xmlns:a16="http://schemas.microsoft.com/office/drawing/2014/main" id="{00000000-0008-0000-0800-00003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84" name="WordArt 1754">
          <a:extLst>
            <a:ext uri="{FF2B5EF4-FFF2-40B4-BE49-F238E27FC236}">
              <a16:creationId xmlns:a16="http://schemas.microsoft.com/office/drawing/2014/main" id="{00000000-0008-0000-08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5" name="WordArt 1755">
          <a:extLst>
            <a:ext uri="{FF2B5EF4-FFF2-40B4-BE49-F238E27FC236}">
              <a16:creationId xmlns:a16="http://schemas.microsoft.com/office/drawing/2014/main" id="{00000000-0008-0000-08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6" name="WordArt 1756">
          <a:extLst>
            <a:ext uri="{FF2B5EF4-FFF2-40B4-BE49-F238E27FC236}">
              <a16:creationId xmlns:a16="http://schemas.microsoft.com/office/drawing/2014/main" id="{00000000-0008-0000-0800-00003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7" name="WordArt 1757">
          <a:extLst>
            <a:ext uri="{FF2B5EF4-FFF2-40B4-BE49-F238E27FC236}">
              <a16:creationId xmlns:a16="http://schemas.microsoft.com/office/drawing/2014/main" id="{00000000-0008-0000-08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8" name="WordArt 1758">
          <a:extLst>
            <a:ext uri="{FF2B5EF4-FFF2-40B4-BE49-F238E27FC236}">
              <a16:creationId xmlns:a16="http://schemas.microsoft.com/office/drawing/2014/main" id="{00000000-0008-0000-0800-00004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89" name="WordArt 1759">
          <a:extLst>
            <a:ext uri="{FF2B5EF4-FFF2-40B4-BE49-F238E27FC236}">
              <a16:creationId xmlns:a16="http://schemas.microsoft.com/office/drawing/2014/main" id="{00000000-0008-0000-0800-00004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0" name="WordArt 1760">
          <a:extLst>
            <a:ext uri="{FF2B5EF4-FFF2-40B4-BE49-F238E27FC236}">
              <a16:creationId xmlns:a16="http://schemas.microsoft.com/office/drawing/2014/main" id="{00000000-0008-0000-08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1" name="WordArt 1761">
          <a:extLst>
            <a:ext uri="{FF2B5EF4-FFF2-40B4-BE49-F238E27FC236}">
              <a16:creationId xmlns:a16="http://schemas.microsoft.com/office/drawing/2014/main" id="{00000000-0008-0000-0800-00004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2" name="WordArt 1762">
          <a:extLst>
            <a:ext uri="{FF2B5EF4-FFF2-40B4-BE49-F238E27FC236}">
              <a16:creationId xmlns:a16="http://schemas.microsoft.com/office/drawing/2014/main" id="{00000000-0008-0000-0800-00004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3" name="WordArt 1763">
          <a:extLst>
            <a:ext uri="{FF2B5EF4-FFF2-40B4-BE49-F238E27FC236}">
              <a16:creationId xmlns:a16="http://schemas.microsoft.com/office/drawing/2014/main" id="{00000000-0008-0000-0800-00004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4" name="WordArt 1764">
          <a:extLst>
            <a:ext uri="{FF2B5EF4-FFF2-40B4-BE49-F238E27FC236}">
              <a16:creationId xmlns:a16="http://schemas.microsoft.com/office/drawing/2014/main" id="{00000000-0008-0000-0800-00004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95" name="WordArt 1777">
          <a:extLst>
            <a:ext uri="{FF2B5EF4-FFF2-40B4-BE49-F238E27FC236}">
              <a16:creationId xmlns:a16="http://schemas.microsoft.com/office/drawing/2014/main" id="{00000000-0008-0000-0800-00004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918210</xdr:colOff>
      <xdr:row>11</xdr:row>
      <xdr:rowOff>198120</xdr:rowOff>
    </xdr:from>
    <xdr:to>
      <xdr:col>13</xdr:col>
      <xdr:colOff>918210</xdr:colOff>
      <xdr:row>11</xdr:row>
      <xdr:rowOff>198120</xdr:rowOff>
    </xdr:to>
    <xdr:sp macro="" textlink="">
      <xdr:nvSpPr>
        <xdr:cNvPr id="1096" name="WordArt 1778">
          <a:extLst>
            <a:ext uri="{FF2B5EF4-FFF2-40B4-BE49-F238E27FC236}">
              <a16:creationId xmlns:a16="http://schemas.microsoft.com/office/drawing/2014/main" id="{00000000-0008-0000-0800-00004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7" name="WordArt 1779">
          <a:extLst>
            <a:ext uri="{FF2B5EF4-FFF2-40B4-BE49-F238E27FC236}">
              <a16:creationId xmlns:a16="http://schemas.microsoft.com/office/drawing/2014/main" id="{00000000-0008-0000-0800-00004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8" name="WordArt 1780">
          <a:extLst>
            <a:ext uri="{FF2B5EF4-FFF2-40B4-BE49-F238E27FC236}">
              <a16:creationId xmlns:a16="http://schemas.microsoft.com/office/drawing/2014/main" id="{00000000-0008-0000-0800-00004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099" name="WordArt 1781">
          <a:extLst>
            <a:ext uri="{FF2B5EF4-FFF2-40B4-BE49-F238E27FC236}">
              <a16:creationId xmlns:a16="http://schemas.microsoft.com/office/drawing/2014/main" id="{00000000-0008-0000-0800-00004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0" name="WordArt 1782">
          <a:extLst>
            <a:ext uri="{FF2B5EF4-FFF2-40B4-BE49-F238E27FC236}">
              <a16:creationId xmlns:a16="http://schemas.microsoft.com/office/drawing/2014/main" id="{00000000-0008-0000-0800-00004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1" name="WordArt 1783">
          <a:extLst>
            <a:ext uri="{FF2B5EF4-FFF2-40B4-BE49-F238E27FC236}">
              <a16:creationId xmlns:a16="http://schemas.microsoft.com/office/drawing/2014/main" id="{00000000-0008-0000-0800-00004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2" name="WordArt 1784">
          <a:extLst>
            <a:ext uri="{FF2B5EF4-FFF2-40B4-BE49-F238E27FC236}">
              <a16:creationId xmlns:a16="http://schemas.microsoft.com/office/drawing/2014/main" id="{00000000-0008-0000-0800-00004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3" name="WordArt 1785">
          <a:extLst>
            <a:ext uri="{FF2B5EF4-FFF2-40B4-BE49-F238E27FC236}">
              <a16:creationId xmlns:a16="http://schemas.microsoft.com/office/drawing/2014/main" id="{00000000-0008-0000-0800-00004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4" name="WordArt 1786">
          <a:extLst>
            <a:ext uri="{FF2B5EF4-FFF2-40B4-BE49-F238E27FC236}">
              <a16:creationId xmlns:a16="http://schemas.microsoft.com/office/drawing/2014/main" id="{00000000-0008-0000-0800-00005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5" name="WordArt 1787">
          <a:extLst>
            <a:ext uri="{FF2B5EF4-FFF2-40B4-BE49-F238E27FC236}">
              <a16:creationId xmlns:a16="http://schemas.microsoft.com/office/drawing/2014/main" id="{00000000-0008-0000-0800-00005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11</xdr:row>
      <xdr:rowOff>198120</xdr:rowOff>
    </xdr:from>
    <xdr:to>
      <xdr:col>13</xdr:col>
      <xdr:colOff>913765</xdr:colOff>
      <xdr:row>11</xdr:row>
      <xdr:rowOff>198120</xdr:rowOff>
    </xdr:to>
    <xdr:sp macro="" textlink="">
      <xdr:nvSpPr>
        <xdr:cNvPr id="1106" name="WordArt 1788">
          <a:extLst>
            <a:ext uri="{FF2B5EF4-FFF2-40B4-BE49-F238E27FC236}">
              <a16:creationId xmlns:a16="http://schemas.microsoft.com/office/drawing/2014/main" id="{00000000-0008-0000-0800-00005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07" name="WordArt 5">
          <a:extLst>
            <a:ext uri="{FF2B5EF4-FFF2-40B4-BE49-F238E27FC236}">
              <a16:creationId xmlns:a16="http://schemas.microsoft.com/office/drawing/2014/main" id="{00000000-0008-0000-0800-00005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08" name="WordArt 6">
          <a:extLst>
            <a:ext uri="{FF2B5EF4-FFF2-40B4-BE49-F238E27FC236}">
              <a16:creationId xmlns:a16="http://schemas.microsoft.com/office/drawing/2014/main" id="{00000000-0008-0000-0800-00005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09" name="WordArt 7">
          <a:extLst>
            <a:ext uri="{FF2B5EF4-FFF2-40B4-BE49-F238E27FC236}">
              <a16:creationId xmlns:a16="http://schemas.microsoft.com/office/drawing/2014/main" id="{00000000-0008-0000-0800-00005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0" name="WordArt 8">
          <a:extLst>
            <a:ext uri="{FF2B5EF4-FFF2-40B4-BE49-F238E27FC236}">
              <a16:creationId xmlns:a16="http://schemas.microsoft.com/office/drawing/2014/main" id="{00000000-0008-0000-0800-00005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1" name="WordArt 9">
          <a:extLst>
            <a:ext uri="{FF2B5EF4-FFF2-40B4-BE49-F238E27FC236}">
              <a16:creationId xmlns:a16="http://schemas.microsoft.com/office/drawing/2014/main" id="{00000000-0008-0000-0800-00005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2" name="WordArt 10">
          <a:extLst>
            <a:ext uri="{FF2B5EF4-FFF2-40B4-BE49-F238E27FC236}">
              <a16:creationId xmlns:a16="http://schemas.microsoft.com/office/drawing/2014/main" id="{00000000-0008-0000-0800-00005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3" name="WordArt 11">
          <a:extLst>
            <a:ext uri="{FF2B5EF4-FFF2-40B4-BE49-F238E27FC236}">
              <a16:creationId xmlns:a16="http://schemas.microsoft.com/office/drawing/2014/main" id="{00000000-0008-0000-0800-00005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4" name="WordArt 12">
          <a:extLst>
            <a:ext uri="{FF2B5EF4-FFF2-40B4-BE49-F238E27FC236}">
              <a16:creationId xmlns:a16="http://schemas.microsoft.com/office/drawing/2014/main" id="{00000000-0008-0000-0800-00005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5" name="WordArt 13">
          <a:extLst>
            <a:ext uri="{FF2B5EF4-FFF2-40B4-BE49-F238E27FC236}">
              <a16:creationId xmlns:a16="http://schemas.microsoft.com/office/drawing/2014/main" id="{00000000-0008-0000-0800-00005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6" name="WordArt 14">
          <a:extLst>
            <a:ext uri="{FF2B5EF4-FFF2-40B4-BE49-F238E27FC236}">
              <a16:creationId xmlns:a16="http://schemas.microsoft.com/office/drawing/2014/main" id="{00000000-0008-0000-0800-00005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7" name="WordArt 5">
          <a:extLst>
            <a:ext uri="{FF2B5EF4-FFF2-40B4-BE49-F238E27FC236}">
              <a16:creationId xmlns:a16="http://schemas.microsoft.com/office/drawing/2014/main" id="{00000000-0008-0000-0800-00005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8" name="WordArt 6">
          <a:extLst>
            <a:ext uri="{FF2B5EF4-FFF2-40B4-BE49-F238E27FC236}">
              <a16:creationId xmlns:a16="http://schemas.microsoft.com/office/drawing/2014/main" id="{00000000-0008-0000-0800-00005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19" name="WordArt 7">
          <a:extLst>
            <a:ext uri="{FF2B5EF4-FFF2-40B4-BE49-F238E27FC236}">
              <a16:creationId xmlns:a16="http://schemas.microsoft.com/office/drawing/2014/main" id="{00000000-0008-0000-0800-00005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0" name="WordArt 8">
          <a:extLst>
            <a:ext uri="{FF2B5EF4-FFF2-40B4-BE49-F238E27FC236}">
              <a16:creationId xmlns:a16="http://schemas.microsoft.com/office/drawing/2014/main" id="{00000000-0008-0000-0800-00006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1" name="WordArt 9">
          <a:extLst>
            <a:ext uri="{FF2B5EF4-FFF2-40B4-BE49-F238E27FC236}">
              <a16:creationId xmlns:a16="http://schemas.microsoft.com/office/drawing/2014/main" id="{00000000-0008-0000-0800-00006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2" name="WordArt 10">
          <a:extLst>
            <a:ext uri="{FF2B5EF4-FFF2-40B4-BE49-F238E27FC236}">
              <a16:creationId xmlns:a16="http://schemas.microsoft.com/office/drawing/2014/main" id="{00000000-0008-0000-0800-00006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3" name="WordArt 11">
          <a:extLst>
            <a:ext uri="{FF2B5EF4-FFF2-40B4-BE49-F238E27FC236}">
              <a16:creationId xmlns:a16="http://schemas.microsoft.com/office/drawing/2014/main" id="{00000000-0008-0000-0800-00006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4" name="WordArt 12">
          <a:extLst>
            <a:ext uri="{FF2B5EF4-FFF2-40B4-BE49-F238E27FC236}">
              <a16:creationId xmlns:a16="http://schemas.microsoft.com/office/drawing/2014/main" id="{00000000-0008-0000-0800-00006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5" name="WordArt 13">
          <a:extLst>
            <a:ext uri="{FF2B5EF4-FFF2-40B4-BE49-F238E27FC236}">
              <a16:creationId xmlns:a16="http://schemas.microsoft.com/office/drawing/2014/main" id="{00000000-0008-0000-0800-00006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6" name="WordArt 14">
          <a:extLst>
            <a:ext uri="{FF2B5EF4-FFF2-40B4-BE49-F238E27FC236}">
              <a16:creationId xmlns:a16="http://schemas.microsoft.com/office/drawing/2014/main" id="{00000000-0008-0000-0800-00006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7" name="WordArt 5">
          <a:extLst>
            <a:ext uri="{FF2B5EF4-FFF2-40B4-BE49-F238E27FC236}">
              <a16:creationId xmlns:a16="http://schemas.microsoft.com/office/drawing/2014/main" id="{00000000-0008-0000-0800-00006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8" name="WordArt 6">
          <a:extLst>
            <a:ext uri="{FF2B5EF4-FFF2-40B4-BE49-F238E27FC236}">
              <a16:creationId xmlns:a16="http://schemas.microsoft.com/office/drawing/2014/main" id="{00000000-0008-0000-0800-00006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29" name="WordArt 7">
          <a:extLst>
            <a:ext uri="{FF2B5EF4-FFF2-40B4-BE49-F238E27FC236}">
              <a16:creationId xmlns:a16="http://schemas.microsoft.com/office/drawing/2014/main" id="{00000000-0008-0000-0800-00006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0" name="WordArt 8">
          <a:extLst>
            <a:ext uri="{FF2B5EF4-FFF2-40B4-BE49-F238E27FC236}">
              <a16:creationId xmlns:a16="http://schemas.microsoft.com/office/drawing/2014/main" id="{00000000-0008-0000-0800-00006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1" name="WordArt 9">
          <a:extLst>
            <a:ext uri="{FF2B5EF4-FFF2-40B4-BE49-F238E27FC236}">
              <a16:creationId xmlns:a16="http://schemas.microsoft.com/office/drawing/2014/main" id="{00000000-0008-0000-0800-00006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2" name="WordArt 10">
          <a:extLst>
            <a:ext uri="{FF2B5EF4-FFF2-40B4-BE49-F238E27FC236}">
              <a16:creationId xmlns:a16="http://schemas.microsoft.com/office/drawing/2014/main" id="{00000000-0008-0000-0800-00006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3" name="WordArt 11">
          <a:extLst>
            <a:ext uri="{FF2B5EF4-FFF2-40B4-BE49-F238E27FC236}">
              <a16:creationId xmlns:a16="http://schemas.microsoft.com/office/drawing/2014/main" id="{00000000-0008-0000-0800-00006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4" name="WordArt 12">
          <a:extLst>
            <a:ext uri="{FF2B5EF4-FFF2-40B4-BE49-F238E27FC236}">
              <a16:creationId xmlns:a16="http://schemas.microsoft.com/office/drawing/2014/main" id="{00000000-0008-0000-0800-00006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5" name="WordArt 13">
          <a:extLst>
            <a:ext uri="{FF2B5EF4-FFF2-40B4-BE49-F238E27FC236}">
              <a16:creationId xmlns:a16="http://schemas.microsoft.com/office/drawing/2014/main" id="{00000000-0008-0000-0800-00006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6" name="WordArt 14">
          <a:extLst>
            <a:ext uri="{FF2B5EF4-FFF2-40B4-BE49-F238E27FC236}">
              <a16:creationId xmlns:a16="http://schemas.microsoft.com/office/drawing/2014/main" id="{00000000-0008-0000-0800-00007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7" name="WordArt 1731">
          <a:extLst>
            <a:ext uri="{FF2B5EF4-FFF2-40B4-BE49-F238E27FC236}">
              <a16:creationId xmlns:a16="http://schemas.microsoft.com/office/drawing/2014/main" id="{00000000-0008-0000-0800-00007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8" name="WordArt 1732">
          <a:extLst>
            <a:ext uri="{FF2B5EF4-FFF2-40B4-BE49-F238E27FC236}">
              <a16:creationId xmlns:a16="http://schemas.microsoft.com/office/drawing/2014/main" id="{00000000-0008-0000-0800-00007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39" name="WordArt 1733">
          <a:extLst>
            <a:ext uri="{FF2B5EF4-FFF2-40B4-BE49-F238E27FC236}">
              <a16:creationId xmlns:a16="http://schemas.microsoft.com/office/drawing/2014/main" id="{00000000-0008-0000-0800-00007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0" name="WordArt 1734">
          <a:extLst>
            <a:ext uri="{FF2B5EF4-FFF2-40B4-BE49-F238E27FC236}">
              <a16:creationId xmlns:a16="http://schemas.microsoft.com/office/drawing/2014/main" id="{00000000-0008-0000-0800-00007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1" name="WordArt 1735">
          <a:extLst>
            <a:ext uri="{FF2B5EF4-FFF2-40B4-BE49-F238E27FC236}">
              <a16:creationId xmlns:a16="http://schemas.microsoft.com/office/drawing/2014/main" id="{00000000-0008-0000-0800-00007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2" name="WordArt 1736">
          <a:extLst>
            <a:ext uri="{FF2B5EF4-FFF2-40B4-BE49-F238E27FC236}">
              <a16:creationId xmlns:a16="http://schemas.microsoft.com/office/drawing/2014/main" id="{00000000-0008-0000-0800-00007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3" name="WordArt 1737">
          <a:extLst>
            <a:ext uri="{FF2B5EF4-FFF2-40B4-BE49-F238E27FC236}">
              <a16:creationId xmlns:a16="http://schemas.microsoft.com/office/drawing/2014/main" id="{00000000-0008-0000-0800-00007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4" name="WordArt 1738">
          <a:extLst>
            <a:ext uri="{FF2B5EF4-FFF2-40B4-BE49-F238E27FC236}">
              <a16:creationId xmlns:a16="http://schemas.microsoft.com/office/drawing/2014/main" id="{00000000-0008-0000-0800-00007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5" name="WordArt 1739">
          <a:extLst>
            <a:ext uri="{FF2B5EF4-FFF2-40B4-BE49-F238E27FC236}">
              <a16:creationId xmlns:a16="http://schemas.microsoft.com/office/drawing/2014/main" id="{00000000-0008-0000-0800-00007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6" name="WordArt 1740">
          <a:extLst>
            <a:ext uri="{FF2B5EF4-FFF2-40B4-BE49-F238E27FC236}">
              <a16:creationId xmlns:a16="http://schemas.microsoft.com/office/drawing/2014/main" id="{00000000-0008-0000-0800-00007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7" name="WordArt 1755">
          <a:extLst>
            <a:ext uri="{FF2B5EF4-FFF2-40B4-BE49-F238E27FC236}">
              <a16:creationId xmlns:a16="http://schemas.microsoft.com/office/drawing/2014/main" id="{00000000-0008-0000-0800-00007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8" name="WordArt 1756">
          <a:extLst>
            <a:ext uri="{FF2B5EF4-FFF2-40B4-BE49-F238E27FC236}">
              <a16:creationId xmlns:a16="http://schemas.microsoft.com/office/drawing/2014/main" id="{00000000-0008-0000-0800-00007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49" name="WordArt 1757">
          <a:extLst>
            <a:ext uri="{FF2B5EF4-FFF2-40B4-BE49-F238E27FC236}">
              <a16:creationId xmlns:a16="http://schemas.microsoft.com/office/drawing/2014/main" id="{00000000-0008-0000-0800-00007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0" name="WordArt 1758">
          <a:extLst>
            <a:ext uri="{FF2B5EF4-FFF2-40B4-BE49-F238E27FC236}">
              <a16:creationId xmlns:a16="http://schemas.microsoft.com/office/drawing/2014/main" id="{00000000-0008-0000-0800-00007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1" name="WordArt 1759">
          <a:extLst>
            <a:ext uri="{FF2B5EF4-FFF2-40B4-BE49-F238E27FC236}">
              <a16:creationId xmlns:a16="http://schemas.microsoft.com/office/drawing/2014/main" id="{00000000-0008-0000-0800-00007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2" name="WordArt 1760">
          <a:extLst>
            <a:ext uri="{FF2B5EF4-FFF2-40B4-BE49-F238E27FC236}">
              <a16:creationId xmlns:a16="http://schemas.microsoft.com/office/drawing/2014/main" id="{00000000-0008-0000-0800-00008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3" name="WordArt 1761">
          <a:extLst>
            <a:ext uri="{FF2B5EF4-FFF2-40B4-BE49-F238E27FC236}">
              <a16:creationId xmlns:a16="http://schemas.microsoft.com/office/drawing/2014/main" id="{00000000-0008-0000-0800-00008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4" name="WordArt 1762">
          <a:extLst>
            <a:ext uri="{FF2B5EF4-FFF2-40B4-BE49-F238E27FC236}">
              <a16:creationId xmlns:a16="http://schemas.microsoft.com/office/drawing/2014/main" id="{00000000-0008-0000-0800-00008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5" name="WordArt 1763">
          <a:extLst>
            <a:ext uri="{FF2B5EF4-FFF2-40B4-BE49-F238E27FC236}">
              <a16:creationId xmlns:a16="http://schemas.microsoft.com/office/drawing/2014/main" id="{00000000-0008-0000-0800-00008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6" name="WordArt 1764">
          <a:extLst>
            <a:ext uri="{FF2B5EF4-FFF2-40B4-BE49-F238E27FC236}">
              <a16:creationId xmlns:a16="http://schemas.microsoft.com/office/drawing/2014/main" id="{00000000-0008-0000-0800-00008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7" name="WordArt 1779">
          <a:extLst>
            <a:ext uri="{FF2B5EF4-FFF2-40B4-BE49-F238E27FC236}">
              <a16:creationId xmlns:a16="http://schemas.microsoft.com/office/drawing/2014/main" id="{00000000-0008-0000-0800-00008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8" name="WordArt 1780">
          <a:extLst>
            <a:ext uri="{FF2B5EF4-FFF2-40B4-BE49-F238E27FC236}">
              <a16:creationId xmlns:a16="http://schemas.microsoft.com/office/drawing/2014/main" id="{00000000-0008-0000-0800-00008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59" name="WordArt 1781">
          <a:extLst>
            <a:ext uri="{FF2B5EF4-FFF2-40B4-BE49-F238E27FC236}">
              <a16:creationId xmlns:a16="http://schemas.microsoft.com/office/drawing/2014/main" id="{00000000-0008-0000-0800-00008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0" name="WordArt 1782">
          <a:extLst>
            <a:ext uri="{FF2B5EF4-FFF2-40B4-BE49-F238E27FC236}">
              <a16:creationId xmlns:a16="http://schemas.microsoft.com/office/drawing/2014/main" id="{00000000-0008-0000-0800-00008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1" name="WordArt 1783">
          <a:extLst>
            <a:ext uri="{FF2B5EF4-FFF2-40B4-BE49-F238E27FC236}">
              <a16:creationId xmlns:a16="http://schemas.microsoft.com/office/drawing/2014/main" id="{00000000-0008-0000-0800-00008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2" name="WordArt 1784">
          <a:extLst>
            <a:ext uri="{FF2B5EF4-FFF2-40B4-BE49-F238E27FC236}">
              <a16:creationId xmlns:a16="http://schemas.microsoft.com/office/drawing/2014/main" id="{00000000-0008-0000-0800-00008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3" name="WordArt 1785">
          <a:extLst>
            <a:ext uri="{FF2B5EF4-FFF2-40B4-BE49-F238E27FC236}">
              <a16:creationId xmlns:a16="http://schemas.microsoft.com/office/drawing/2014/main" id="{00000000-0008-0000-0800-00008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4" name="WordArt 1786">
          <a:extLst>
            <a:ext uri="{FF2B5EF4-FFF2-40B4-BE49-F238E27FC236}">
              <a16:creationId xmlns:a16="http://schemas.microsoft.com/office/drawing/2014/main" id="{00000000-0008-0000-0800-00008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913765</xdr:colOff>
      <xdr:row>19</xdr:row>
      <xdr:rowOff>198120</xdr:rowOff>
    </xdr:from>
    <xdr:to>
      <xdr:col>13</xdr:col>
      <xdr:colOff>913765</xdr:colOff>
      <xdr:row>19</xdr:row>
      <xdr:rowOff>198120</xdr:rowOff>
    </xdr:to>
    <xdr:sp macro="" textlink="">
      <xdr:nvSpPr>
        <xdr:cNvPr id="1165" name="WordArt 1787">
          <a:extLst>
            <a:ext uri="{FF2B5EF4-FFF2-40B4-BE49-F238E27FC236}">
              <a16:creationId xmlns:a16="http://schemas.microsoft.com/office/drawing/2014/main" id="{00000000-0008-0000-0800-00008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13</xdr:col>
      <xdr:colOff>1075690</xdr:colOff>
      <xdr:row>19</xdr:row>
      <xdr:rowOff>131445</xdr:rowOff>
    </xdr:from>
    <xdr:to>
      <xdr:col>13</xdr:col>
      <xdr:colOff>1075690</xdr:colOff>
      <xdr:row>19</xdr:row>
      <xdr:rowOff>131445</xdr:rowOff>
    </xdr:to>
    <xdr:sp macro="" textlink="">
      <xdr:nvSpPr>
        <xdr:cNvPr id="1166" name="WordArt 1788">
          <a:extLst>
            <a:ext uri="{FF2B5EF4-FFF2-40B4-BE49-F238E27FC236}">
              <a16:creationId xmlns:a16="http://schemas.microsoft.com/office/drawing/2014/main" id="{00000000-0008-0000-0800-00008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855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7" name="WordArt 114">
          <a:extLst>
            <a:ext uri="{FF2B5EF4-FFF2-40B4-BE49-F238E27FC236}">
              <a16:creationId xmlns:a16="http://schemas.microsoft.com/office/drawing/2014/main" id="{00000000-0008-0000-0800-00008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8" name="WordArt 114">
          <a:extLst>
            <a:ext uri="{FF2B5EF4-FFF2-40B4-BE49-F238E27FC236}">
              <a16:creationId xmlns:a16="http://schemas.microsoft.com/office/drawing/2014/main" id="{00000000-0008-0000-0800-00009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69" name="WordArt 114">
          <a:extLst>
            <a:ext uri="{FF2B5EF4-FFF2-40B4-BE49-F238E27FC236}">
              <a16:creationId xmlns:a16="http://schemas.microsoft.com/office/drawing/2014/main" id="{00000000-0008-0000-0800-00009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0" name="WordArt 114">
          <a:extLst>
            <a:ext uri="{FF2B5EF4-FFF2-40B4-BE49-F238E27FC236}">
              <a16:creationId xmlns:a16="http://schemas.microsoft.com/office/drawing/2014/main" id="{00000000-0008-0000-0800-00009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1" name="WordArt 114">
          <a:extLst>
            <a:ext uri="{FF2B5EF4-FFF2-40B4-BE49-F238E27FC236}">
              <a16:creationId xmlns:a16="http://schemas.microsoft.com/office/drawing/2014/main" id="{00000000-0008-0000-0800-00009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2" name="WordArt 114">
          <a:extLst>
            <a:ext uri="{FF2B5EF4-FFF2-40B4-BE49-F238E27FC236}">
              <a16:creationId xmlns:a16="http://schemas.microsoft.com/office/drawing/2014/main" id="{00000000-0008-0000-0800-00009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3" name="WordArt 114">
          <a:extLst>
            <a:ext uri="{FF2B5EF4-FFF2-40B4-BE49-F238E27FC236}">
              <a16:creationId xmlns:a16="http://schemas.microsoft.com/office/drawing/2014/main" id="{00000000-0008-0000-0800-00009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4" name="WordArt 114">
          <a:extLst>
            <a:ext uri="{FF2B5EF4-FFF2-40B4-BE49-F238E27FC236}">
              <a16:creationId xmlns:a16="http://schemas.microsoft.com/office/drawing/2014/main" id="{00000000-0008-0000-0800-00009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5" name="WordArt 114">
          <a:extLst>
            <a:ext uri="{FF2B5EF4-FFF2-40B4-BE49-F238E27FC236}">
              <a16:creationId xmlns:a16="http://schemas.microsoft.com/office/drawing/2014/main" id="{00000000-0008-0000-0800-00009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6" name="WordArt 114">
          <a:extLst>
            <a:ext uri="{FF2B5EF4-FFF2-40B4-BE49-F238E27FC236}">
              <a16:creationId xmlns:a16="http://schemas.microsoft.com/office/drawing/2014/main" id="{00000000-0008-0000-0800-00009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7" name="WordArt 114">
          <a:extLst>
            <a:ext uri="{FF2B5EF4-FFF2-40B4-BE49-F238E27FC236}">
              <a16:creationId xmlns:a16="http://schemas.microsoft.com/office/drawing/2014/main" id="{00000000-0008-0000-0800-00009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8" name="WordArt 114">
          <a:extLst>
            <a:ext uri="{FF2B5EF4-FFF2-40B4-BE49-F238E27FC236}">
              <a16:creationId xmlns:a16="http://schemas.microsoft.com/office/drawing/2014/main" id="{00000000-0008-0000-0800-00009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79" name="WordArt 114">
          <a:extLst>
            <a:ext uri="{FF2B5EF4-FFF2-40B4-BE49-F238E27FC236}">
              <a16:creationId xmlns:a16="http://schemas.microsoft.com/office/drawing/2014/main" id="{00000000-0008-0000-0800-00009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0" name="WordArt 114">
          <a:extLst>
            <a:ext uri="{FF2B5EF4-FFF2-40B4-BE49-F238E27FC236}">
              <a16:creationId xmlns:a16="http://schemas.microsoft.com/office/drawing/2014/main" id="{00000000-0008-0000-0800-00009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1" name="WordArt 114">
          <a:extLst>
            <a:ext uri="{FF2B5EF4-FFF2-40B4-BE49-F238E27FC236}">
              <a16:creationId xmlns:a16="http://schemas.microsoft.com/office/drawing/2014/main" id="{00000000-0008-0000-0800-00009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2" name="WordArt 114">
          <a:extLst>
            <a:ext uri="{FF2B5EF4-FFF2-40B4-BE49-F238E27FC236}">
              <a16:creationId xmlns:a16="http://schemas.microsoft.com/office/drawing/2014/main" id="{00000000-0008-0000-0800-00009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3" name="WordArt 114">
          <a:extLst>
            <a:ext uri="{FF2B5EF4-FFF2-40B4-BE49-F238E27FC236}">
              <a16:creationId xmlns:a16="http://schemas.microsoft.com/office/drawing/2014/main" id="{00000000-0008-0000-0800-00009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4" name="WordArt 114">
          <a:extLst>
            <a:ext uri="{FF2B5EF4-FFF2-40B4-BE49-F238E27FC236}">
              <a16:creationId xmlns:a16="http://schemas.microsoft.com/office/drawing/2014/main" id="{00000000-0008-0000-0800-0000A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5" name="WordArt 114">
          <a:extLst>
            <a:ext uri="{FF2B5EF4-FFF2-40B4-BE49-F238E27FC236}">
              <a16:creationId xmlns:a16="http://schemas.microsoft.com/office/drawing/2014/main" id="{00000000-0008-0000-0800-0000A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6" name="WordArt 114">
          <a:extLst>
            <a:ext uri="{FF2B5EF4-FFF2-40B4-BE49-F238E27FC236}">
              <a16:creationId xmlns:a16="http://schemas.microsoft.com/office/drawing/2014/main" id="{00000000-0008-0000-0800-0000A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7" name="WordArt 114">
          <a:extLst>
            <a:ext uri="{FF2B5EF4-FFF2-40B4-BE49-F238E27FC236}">
              <a16:creationId xmlns:a16="http://schemas.microsoft.com/office/drawing/2014/main" id="{00000000-0008-0000-0800-0000A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8" name="WordArt 114">
          <a:extLst>
            <a:ext uri="{FF2B5EF4-FFF2-40B4-BE49-F238E27FC236}">
              <a16:creationId xmlns:a16="http://schemas.microsoft.com/office/drawing/2014/main" id="{00000000-0008-0000-0800-0000A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89" name="WordArt 114">
          <a:extLst>
            <a:ext uri="{FF2B5EF4-FFF2-40B4-BE49-F238E27FC236}">
              <a16:creationId xmlns:a16="http://schemas.microsoft.com/office/drawing/2014/main" id="{00000000-0008-0000-0800-0000A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190" name="WordArt 114">
          <a:extLst>
            <a:ext uri="{FF2B5EF4-FFF2-40B4-BE49-F238E27FC236}">
              <a16:creationId xmlns:a16="http://schemas.microsoft.com/office/drawing/2014/main" id="{00000000-0008-0000-0800-0000A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1" name="WordArt 114">
          <a:extLst>
            <a:ext uri="{FF2B5EF4-FFF2-40B4-BE49-F238E27FC236}">
              <a16:creationId xmlns:a16="http://schemas.microsoft.com/office/drawing/2014/main" id="{00000000-0008-0000-0800-0000A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2" name="WordArt 114">
          <a:extLst>
            <a:ext uri="{FF2B5EF4-FFF2-40B4-BE49-F238E27FC236}">
              <a16:creationId xmlns:a16="http://schemas.microsoft.com/office/drawing/2014/main" id="{00000000-0008-0000-0800-0000A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3" name="WordArt 114">
          <a:extLst>
            <a:ext uri="{FF2B5EF4-FFF2-40B4-BE49-F238E27FC236}">
              <a16:creationId xmlns:a16="http://schemas.microsoft.com/office/drawing/2014/main" id="{00000000-0008-0000-0800-0000A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4" name="WordArt 114">
          <a:extLst>
            <a:ext uri="{FF2B5EF4-FFF2-40B4-BE49-F238E27FC236}">
              <a16:creationId xmlns:a16="http://schemas.microsoft.com/office/drawing/2014/main" id="{00000000-0008-0000-0800-0000A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5" name="WordArt 114">
          <a:extLst>
            <a:ext uri="{FF2B5EF4-FFF2-40B4-BE49-F238E27FC236}">
              <a16:creationId xmlns:a16="http://schemas.microsoft.com/office/drawing/2014/main" id="{00000000-0008-0000-0800-0000A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6" name="WordArt 114">
          <a:extLst>
            <a:ext uri="{FF2B5EF4-FFF2-40B4-BE49-F238E27FC236}">
              <a16:creationId xmlns:a16="http://schemas.microsoft.com/office/drawing/2014/main" id="{00000000-0008-0000-0800-0000A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7" name="WordArt 114">
          <a:extLst>
            <a:ext uri="{FF2B5EF4-FFF2-40B4-BE49-F238E27FC236}">
              <a16:creationId xmlns:a16="http://schemas.microsoft.com/office/drawing/2014/main" id="{00000000-0008-0000-0800-0000A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8" name="WordArt 114">
          <a:extLst>
            <a:ext uri="{FF2B5EF4-FFF2-40B4-BE49-F238E27FC236}">
              <a16:creationId xmlns:a16="http://schemas.microsoft.com/office/drawing/2014/main" id="{00000000-0008-0000-0800-0000A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199" name="WordArt 114">
          <a:extLst>
            <a:ext uri="{FF2B5EF4-FFF2-40B4-BE49-F238E27FC236}">
              <a16:creationId xmlns:a16="http://schemas.microsoft.com/office/drawing/2014/main" id="{00000000-0008-0000-0800-0000A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0" name="WordArt 114">
          <a:extLst>
            <a:ext uri="{FF2B5EF4-FFF2-40B4-BE49-F238E27FC236}">
              <a16:creationId xmlns:a16="http://schemas.microsoft.com/office/drawing/2014/main" id="{00000000-0008-0000-0800-0000B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1" name="WordArt 114">
          <a:extLst>
            <a:ext uri="{FF2B5EF4-FFF2-40B4-BE49-F238E27FC236}">
              <a16:creationId xmlns:a16="http://schemas.microsoft.com/office/drawing/2014/main" id="{00000000-0008-0000-0800-0000B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2" name="WordArt 114">
          <a:extLst>
            <a:ext uri="{FF2B5EF4-FFF2-40B4-BE49-F238E27FC236}">
              <a16:creationId xmlns:a16="http://schemas.microsoft.com/office/drawing/2014/main" id="{00000000-0008-0000-0800-0000B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3" name="WordArt 114">
          <a:extLst>
            <a:ext uri="{FF2B5EF4-FFF2-40B4-BE49-F238E27FC236}">
              <a16:creationId xmlns:a16="http://schemas.microsoft.com/office/drawing/2014/main" id="{00000000-0008-0000-0800-0000B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4" name="WordArt 114">
          <a:extLst>
            <a:ext uri="{FF2B5EF4-FFF2-40B4-BE49-F238E27FC236}">
              <a16:creationId xmlns:a16="http://schemas.microsoft.com/office/drawing/2014/main" id="{00000000-0008-0000-0800-0000B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5" name="WordArt 114">
          <a:extLst>
            <a:ext uri="{FF2B5EF4-FFF2-40B4-BE49-F238E27FC236}">
              <a16:creationId xmlns:a16="http://schemas.microsoft.com/office/drawing/2014/main" id="{00000000-0008-0000-0800-0000B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6" name="WordArt 114">
          <a:extLst>
            <a:ext uri="{FF2B5EF4-FFF2-40B4-BE49-F238E27FC236}">
              <a16:creationId xmlns:a16="http://schemas.microsoft.com/office/drawing/2014/main" id="{00000000-0008-0000-0800-0000B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7" name="WordArt 114">
          <a:extLst>
            <a:ext uri="{FF2B5EF4-FFF2-40B4-BE49-F238E27FC236}">
              <a16:creationId xmlns:a16="http://schemas.microsoft.com/office/drawing/2014/main" id="{00000000-0008-0000-0800-0000B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8" name="WordArt 114">
          <a:extLst>
            <a:ext uri="{FF2B5EF4-FFF2-40B4-BE49-F238E27FC236}">
              <a16:creationId xmlns:a16="http://schemas.microsoft.com/office/drawing/2014/main" id="{00000000-0008-0000-0800-0000B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09" name="WordArt 114">
          <a:extLst>
            <a:ext uri="{FF2B5EF4-FFF2-40B4-BE49-F238E27FC236}">
              <a16:creationId xmlns:a16="http://schemas.microsoft.com/office/drawing/2014/main" id="{00000000-0008-0000-0800-0000B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0" name="WordArt 114">
          <a:extLst>
            <a:ext uri="{FF2B5EF4-FFF2-40B4-BE49-F238E27FC236}">
              <a16:creationId xmlns:a16="http://schemas.microsoft.com/office/drawing/2014/main" id="{00000000-0008-0000-0800-0000B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1" name="WordArt 114">
          <a:extLst>
            <a:ext uri="{FF2B5EF4-FFF2-40B4-BE49-F238E27FC236}">
              <a16:creationId xmlns:a16="http://schemas.microsoft.com/office/drawing/2014/main" id="{00000000-0008-0000-0800-0000B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2" name="WordArt 114">
          <a:extLst>
            <a:ext uri="{FF2B5EF4-FFF2-40B4-BE49-F238E27FC236}">
              <a16:creationId xmlns:a16="http://schemas.microsoft.com/office/drawing/2014/main" id="{00000000-0008-0000-0800-0000B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3" name="WordArt 114">
          <a:extLst>
            <a:ext uri="{FF2B5EF4-FFF2-40B4-BE49-F238E27FC236}">
              <a16:creationId xmlns:a16="http://schemas.microsoft.com/office/drawing/2014/main" id="{00000000-0008-0000-0800-0000B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104775</xdr:colOff>
      <xdr:row>18</xdr:row>
      <xdr:rowOff>57150</xdr:rowOff>
    </xdr:to>
    <xdr:sp macro="" textlink="">
      <xdr:nvSpPr>
        <xdr:cNvPr id="1214" name="WordArt 114">
          <a:extLst>
            <a:ext uri="{FF2B5EF4-FFF2-40B4-BE49-F238E27FC236}">
              <a16:creationId xmlns:a16="http://schemas.microsoft.com/office/drawing/2014/main" id="{00000000-0008-0000-0800-0000B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17</xdr:row>
      <xdr:rowOff>131445</xdr:rowOff>
    </xdr:from>
    <xdr:to>
      <xdr:col>15</xdr:col>
      <xdr:colOff>0</xdr:colOff>
      <xdr:row>17</xdr:row>
      <xdr:rowOff>131445</xdr:rowOff>
    </xdr:to>
    <xdr:sp macro="" textlink="">
      <xdr:nvSpPr>
        <xdr:cNvPr id="1337" name="WordArt 1788">
          <a:extLst>
            <a:ext uri="{FF2B5EF4-FFF2-40B4-BE49-F238E27FC236}">
              <a16:creationId xmlns:a16="http://schemas.microsoft.com/office/drawing/2014/main" id="{00000000-0008-0000-0800-000039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19790" y="3363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38" name="WordArt 5">
          <a:extLst>
            <a:ext uri="{FF2B5EF4-FFF2-40B4-BE49-F238E27FC236}">
              <a16:creationId xmlns:a16="http://schemas.microsoft.com/office/drawing/2014/main" id="{00000000-0008-0000-0800-00003A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39" name="WordArt 6">
          <a:extLst>
            <a:ext uri="{FF2B5EF4-FFF2-40B4-BE49-F238E27FC236}">
              <a16:creationId xmlns:a16="http://schemas.microsoft.com/office/drawing/2014/main" id="{00000000-0008-0000-0800-00003B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0" name="WordArt 7">
          <a:extLst>
            <a:ext uri="{FF2B5EF4-FFF2-40B4-BE49-F238E27FC236}">
              <a16:creationId xmlns:a16="http://schemas.microsoft.com/office/drawing/2014/main" id="{00000000-0008-0000-0800-00003C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1" name="WordArt 8">
          <a:extLst>
            <a:ext uri="{FF2B5EF4-FFF2-40B4-BE49-F238E27FC236}">
              <a16:creationId xmlns:a16="http://schemas.microsoft.com/office/drawing/2014/main" id="{00000000-0008-0000-0800-00003D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2" name="WordArt 9">
          <a:extLst>
            <a:ext uri="{FF2B5EF4-FFF2-40B4-BE49-F238E27FC236}">
              <a16:creationId xmlns:a16="http://schemas.microsoft.com/office/drawing/2014/main" id="{00000000-0008-0000-0800-00003E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3" name="WordArt 10">
          <a:extLst>
            <a:ext uri="{FF2B5EF4-FFF2-40B4-BE49-F238E27FC236}">
              <a16:creationId xmlns:a16="http://schemas.microsoft.com/office/drawing/2014/main" id="{00000000-0008-0000-0800-00003F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4" name="WordArt 11">
          <a:extLst>
            <a:ext uri="{FF2B5EF4-FFF2-40B4-BE49-F238E27FC236}">
              <a16:creationId xmlns:a16="http://schemas.microsoft.com/office/drawing/2014/main" id="{00000000-0008-0000-0800-000040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5" name="WordArt 12">
          <a:extLst>
            <a:ext uri="{FF2B5EF4-FFF2-40B4-BE49-F238E27FC236}">
              <a16:creationId xmlns:a16="http://schemas.microsoft.com/office/drawing/2014/main" id="{00000000-0008-0000-0800-000041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6" name="WordArt 13">
          <a:extLst>
            <a:ext uri="{FF2B5EF4-FFF2-40B4-BE49-F238E27FC236}">
              <a16:creationId xmlns:a16="http://schemas.microsoft.com/office/drawing/2014/main" id="{00000000-0008-0000-0800-000042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7" name="WordArt 14">
          <a:extLst>
            <a:ext uri="{FF2B5EF4-FFF2-40B4-BE49-F238E27FC236}">
              <a16:creationId xmlns:a16="http://schemas.microsoft.com/office/drawing/2014/main" id="{00000000-0008-0000-0800-00004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8" name="WordArt 1743">
          <a:extLst>
            <a:ext uri="{FF2B5EF4-FFF2-40B4-BE49-F238E27FC236}">
              <a16:creationId xmlns:a16="http://schemas.microsoft.com/office/drawing/2014/main" id="{00000000-0008-0000-0800-000044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49" name="WordArt 1744">
          <a:extLst>
            <a:ext uri="{FF2B5EF4-FFF2-40B4-BE49-F238E27FC236}">
              <a16:creationId xmlns:a16="http://schemas.microsoft.com/office/drawing/2014/main" id="{00000000-0008-0000-0800-000045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0" name="WordArt 1745">
          <a:extLst>
            <a:ext uri="{FF2B5EF4-FFF2-40B4-BE49-F238E27FC236}">
              <a16:creationId xmlns:a16="http://schemas.microsoft.com/office/drawing/2014/main" id="{00000000-0008-0000-0800-000046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1" name="WordArt 1746">
          <a:extLst>
            <a:ext uri="{FF2B5EF4-FFF2-40B4-BE49-F238E27FC236}">
              <a16:creationId xmlns:a16="http://schemas.microsoft.com/office/drawing/2014/main" id="{00000000-0008-0000-0800-000047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2" name="WordArt 1747">
          <a:extLst>
            <a:ext uri="{FF2B5EF4-FFF2-40B4-BE49-F238E27FC236}">
              <a16:creationId xmlns:a16="http://schemas.microsoft.com/office/drawing/2014/main" id="{00000000-0008-0000-0800-000048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3" name="WordArt 1748">
          <a:extLst>
            <a:ext uri="{FF2B5EF4-FFF2-40B4-BE49-F238E27FC236}">
              <a16:creationId xmlns:a16="http://schemas.microsoft.com/office/drawing/2014/main" id="{00000000-0008-0000-0800-000049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4" name="WordArt 1749">
          <a:extLst>
            <a:ext uri="{FF2B5EF4-FFF2-40B4-BE49-F238E27FC236}">
              <a16:creationId xmlns:a16="http://schemas.microsoft.com/office/drawing/2014/main" id="{00000000-0008-0000-0800-00004A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5" name="WordArt 1750">
          <a:extLst>
            <a:ext uri="{FF2B5EF4-FFF2-40B4-BE49-F238E27FC236}">
              <a16:creationId xmlns:a16="http://schemas.microsoft.com/office/drawing/2014/main" id="{00000000-0008-0000-0800-00004B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6" name="WordArt 1751">
          <a:extLst>
            <a:ext uri="{FF2B5EF4-FFF2-40B4-BE49-F238E27FC236}">
              <a16:creationId xmlns:a16="http://schemas.microsoft.com/office/drawing/2014/main" id="{00000000-0008-0000-0800-00004C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3175</xdr:colOff>
      <xdr:row>16</xdr:row>
      <xdr:rowOff>198120</xdr:rowOff>
    </xdr:from>
    <xdr:to>
      <xdr:col>15</xdr:col>
      <xdr:colOff>3175</xdr:colOff>
      <xdr:row>16</xdr:row>
      <xdr:rowOff>198120</xdr:rowOff>
    </xdr:to>
    <xdr:sp macro="" textlink="">
      <xdr:nvSpPr>
        <xdr:cNvPr id="1357" name="WordArt 1752">
          <a:extLst>
            <a:ext uri="{FF2B5EF4-FFF2-40B4-BE49-F238E27FC236}">
              <a16:creationId xmlns:a16="http://schemas.microsoft.com/office/drawing/2014/main" id="{00000000-0008-0000-0800-00004D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20425" y="3233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15</xdr:col>
      <xdr:colOff>0</xdr:colOff>
      <xdr:row>14</xdr:row>
      <xdr:rowOff>131445</xdr:rowOff>
    </xdr:from>
    <xdr:to>
      <xdr:col>15</xdr:col>
      <xdr:colOff>0</xdr:colOff>
      <xdr:row>14</xdr:row>
      <xdr:rowOff>131445</xdr:rowOff>
    </xdr:to>
    <xdr:sp macro="" textlink="">
      <xdr:nvSpPr>
        <xdr:cNvPr id="1489" name="WordArt 1788">
          <a:extLst>
            <a:ext uri="{FF2B5EF4-FFF2-40B4-BE49-F238E27FC236}">
              <a16:creationId xmlns:a16="http://schemas.microsoft.com/office/drawing/2014/main" id="{00000000-0008-0000-0800-0000D1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19790" y="2811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83</xdr:row>
      <xdr:rowOff>0</xdr:rowOff>
    </xdr:from>
    <xdr:to>
      <xdr:col>2</xdr:col>
      <xdr:colOff>2212975</xdr:colOff>
      <xdr:row>83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6" name="WordArt 1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7" name="WordArt 2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8" name="WordArt 3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89" name="WordArt 4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0" name="WordArt 5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1" name="WordArt 6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2" name="WordArt 7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193" name="WordArt 8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4" name="WordArt 1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5" name="WordArt 2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6" name="WordArt 3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7" name="WordArt 4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8" name="WordArt 5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199" name="WordArt 6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00" name="WordArt 7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01" name="WordArt 8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2" name="WordArt 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3" name="WordArt 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4" name="WordArt 3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5" name="WordArt 4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6" name="WordArt 5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7" name="WordArt 6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8" name="WordArt 7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09" name="WordArt 8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0" name="WordArt 1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1" name="WordArt 2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2" name="WordArt 3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3" name="WordArt 4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4" name="WordArt 5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5" name="WordArt 6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6" name="WordArt 7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17" name="WordArt 8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18" name="WordArt 1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19" name="WordArt 2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0" name="WordArt 3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1" name="WordArt 4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2" name="WordArt 5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3" name="WordArt 6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4" name="WordArt 7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25" name="WordArt 8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6" name="WordArt 1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7" name="WordArt 2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8" name="WordArt 3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29" name="WordArt 4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0" name="WordArt 5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1" name="WordArt 6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2" name="WordArt 7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33" name="WordArt 8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4" name="WordArt 1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5" name="WordArt 2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6" name="WordArt 3">
          <a:extLst>
            <a:ext uri="{FF2B5EF4-FFF2-40B4-BE49-F238E27FC236}">
              <a16:creationId xmlns:a16="http://schemas.microsoft.com/office/drawing/2014/main" id="{00000000-0008-0000-09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7" name="WordArt 4">
          <a:extLst>
            <a:ext uri="{FF2B5EF4-FFF2-40B4-BE49-F238E27FC236}">
              <a16:creationId xmlns:a16="http://schemas.microsoft.com/office/drawing/2014/main" id="{00000000-0008-0000-09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8" name="WordArt 5">
          <a:extLst>
            <a:ext uri="{FF2B5EF4-FFF2-40B4-BE49-F238E27FC236}">
              <a16:creationId xmlns:a16="http://schemas.microsoft.com/office/drawing/2014/main" id="{00000000-0008-0000-09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39" name="WordArt 6">
          <a:extLst>
            <a:ext uri="{FF2B5EF4-FFF2-40B4-BE49-F238E27FC236}">
              <a16:creationId xmlns:a16="http://schemas.microsoft.com/office/drawing/2014/main" id="{00000000-0008-0000-09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40" name="WordArt 7">
          <a:extLst>
            <a:ext uri="{FF2B5EF4-FFF2-40B4-BE49-F238E27FC236}">
              <a16:creationId xmlns:a16="http://schemas.microsoft.com/office/drawing/2014/main" id="{00000000-0008-0000-09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41" name="WordArt 8">
          <a:extLst>
            <a:ext uri="{FF2B5EF4-FFF2-40B4-BE49-F238E27FC236}">
              <a16:creationId xmlns:a16="http://schemas.microsoft.com/office/drawing/2014/main" id="{00000000-0008-0000-09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2" name="WordArt 1">
          <a:extLst>
            <a:ext uri="{FF2B5EF4-FFF2-40B4-BE49-F238E27FC236}">
              <a16:creationId xmlns:a16="http://schemas.microsoft.com/office/drawing/2014/main" id="{00000000-0008-0000-09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3" name="WordArt 2">
          <a:extLst>
            <a:ext uri="{FF2B5EF4-FFF2-40B4-BE49-F238E27FC236}">
              <a16:creationId xmlns:a16="http://schemas.microsoft.com/office/drawing/2014/main" id="{00000000-0008-0000-09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4" name="WordArt 3">
          <a:extLst>
            <a:ext uri="{FF2B5EF4-FFF2-40B4-BE49-F238E27FC236}">
              <a16:creationId xmlns:a16="http://schemas.microsoft.com/office/drawing/2014/main" id="{00000000-0008-0000-09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5" name="WordArt 4">
          <a:extLst>
            <a:ext uri="{FF2B5EF4-FFF2-40B4-BE49-F238E27FC236}">
              <a16:creationId xmlns:a16="http://schemas.microsoft.com/office/drawing/2014/main" id="{00000000-0008-0000-09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6" name="WordArt 5">
          <a:extLst>
            <a:ext uri="{FF2B5EF4-FFF2-40B4-BE49-F238E27FC236}">
              <a16:creationId xmlns:a16="http://schemas.microsoft.com/office/drawing/2014/main" id="{00000000-0008-0000-09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7" name="WordArt 6">
          <a:extLst>
            <a:ext uri="{FF2B5EF4-FFF2-40B4-BE49-F238E27FC236}">
              <a16:creationId xmlns:a16="http://schemas.microsoft.com/office/drawing/2014/main" id="{00000000-0008-0000-09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8" name="WordArt 7">
          <a:extLst>
            <a:ext uri="{FF2B5EF4-FFF2-40B4-BE49-F238E27FC236}">
              <a16:creationId xmlns:a16="http://schemas.microsoft.com/office/drawing/2014/main" id="{00000000-0008-0000-09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49" name="WordArt 8">
          <a:extLst>
            <a:ext uri="{FF2B5EF4-FFF2-40B4-BE49-F238E27FC236}">
              <a16:creationId xmlns:a16="http://schemas.microsoft.com/office/drawing/2014/main" id="{00000000-0008-0000-09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0" name="WordArt 1">
          <a:extLst>
            <a:ext uri="{FF2B5EF4-FFF2-40B4-BE49-F238E27FC236}">
              <a16:creationId xmlns:a16="http://schemas.microsoft.com/office/drawing/2014/main" id="{00000000-0008-0000-09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1" name="WordArt 2">
          <a:extLst>
            <a:ext uri="{FF2B5EF4-FFF2-40B4-BE49-F238E27FC236}">
              <a16:creationId xmlns:a16="http://schemas.microsoft.com/office/drawing/2014/main" id="{00000000-0008-0000-09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2" name="WordArt 3">
          <a:extLst>
            <a:ext uri="{FF2B5EF4-FFF2-40B4-BE49-F238E27FC236}">
              <a16:creationId xmlns:a16="http://schemas.microsoft.com/office/drawing/2014/main" id="{00000000-0008-0000-09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3" name="WordArt 4">
          <a:extLst>
            <a:ext uri="{FF2B5EF4-FFF2-40B4-BE49-F238E27FC236}">
              <a16:creationId xmlns:a16="http://schemas.microsoft.com/office/drawing/2014/main" id="{00000000-0008-0000-09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4" name="WordArt 5">
          <a:extLst>
            <a:ext uri="{FF2B5EF4-FFF2-40B4-BE49-F238E27FC236}">
              <a16:creationId xmlns:a16="http://schemas.microsoft.com/office/drawing/2014/main" id="{00000000-0008-0000-09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5" name="WordArt 6">
          <a:extLst>
            <a:ext uri="{FF2B5EF4-FFF2-40B4-BE49-F238E27FC236}">
              <a16:creationId xmlns:a16="http://schemas.microsoft.com/office/drawing/2014/main" id="{00000000-0008-0000-09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6" name="WordArt 7">
          <a:extLst>
            <a:ext uri="{FF2B5EF4-FFF2-40B4-BE49-F238E27FC236}">
              <a16:creationId xmlns:a16="http://schemas.microsoft.com/office/drawing/2014/main" id="{00000000-0008-0000-09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57" name="WordArt 8">
          <a:extLst>
            <a:ext uri="{FF2B5EF4-FFF2-40B4-BE49-F238E27FC236}">
              <a16:creationId xmlns:a16="http://schemas.microsoft.com/office/drawing/2014/main" id="{00000000-0008-0000-09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58" name="WordArt 1">
          <a:extLst>
            <a:ext uri="{FF2B5EF4-FFF2-40B4-BE49-F238E27FC236}">
              <a16:creationId xmlns:a16="http://schemas.microsoft.com/office/drawing/2014/main" id="{00000000-0008-0000-09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59" name="WordArt 2">
          <a:extLst>
            <a:ext uri="{FF2B5EF4-FFF2-40B4-BE49-F238E27FC236}">
              <a16:creationId xmlns:a16="http://schemas.microsoft.com/office/drawing/2014/main" id="{00000000-0008-0000-09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0" name="WordArt 3">
          <a:extLst>
            <a:ext uri="{FF2B5EF4-FFF2-40B4-BE49-F238E27FC236}">
              <a16:creationId xmlns:a16="http://schemas.microsoft.com/office/drawing/2014/main" id="{00000000-0008-0000-09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1" name="WordArt 4">
          <a:extLst>
            <a:ext uri="{FF2B5EF4-FFF2-40B4-BE49-F238E27FC236}">
              <a16:creationId xmlns:a16="http://schemas.microsoft.com/office/drawing/2014/main" id="{00000000-0008-0000-09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2" name="WordArt 5">
          <a:extLst>
            <a:ext uri="{FF2B5EF4-FFF2-40B4-BE49-F238E27FC236}">
              <a16:creationId xmlns:a16="http://schemas.microsoft.com/office/drawing/2014/main" id="{00000000-0008-0000-09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3" name="WordArt 6">
          <a:extLst>
            <a:ext uri="{FF2B5EF4-FFF2-40B4-BE49-F238E27FC236}">
              <a16:creationId xmlns:a16="http://schemas.microsoft.com/office/drawing/2014/main" id="{00000000-0008-0000-09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4" name="WordArt 7">
          <a:extLst>
            <a:ext uri="{FF2B5EF4-FFF2-40B4-BE49-F238E27FC236}">
              <a16:creationId xmlns:a16="http://schemas.microsoft.com/office/drawing/2014/main" id="{00000000-0008-0000-09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65" name="WordArt 8">
          <a:extLst>
            <a:ext uri="{FF2B5EF4-FFF2-40B4-BE49-F238E27FC236}">
              <a16:creationId xmlns:a16="http://schemas.microsoft.com/office/drawing/2014/main" id="{00000000-0008-0000-09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6" name="WordArt 1">
          <a:extLst>
            <a:ext uri="{FF2B5EF4-FFF2-40B4-BE49-F238E27FC236}">
              <a16:creationId xmlns:a16="http://schemas.microsoft.com/office/drawing/2014/main" id="{00000000-0008-0000-09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7" name="WordArt 2">
          <a:extLst>
            <a:ext uri="{FF2B5EF4-FFF2-40B4-BE49-F238E27FC236}">
              <a16:creationId xmlns:a16="http://schemas.microsoft.com/office/drawing/2014/main" id="{00000000-0008-0000-09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8" name="WordArt 3">
          <a:extLst>
            <a:ext uri="{FF2B5EF4-FFF2-40B4-BE49-F238E27FC236}">
              <a16:creationId xmlns:a16="http://schemas.microsoft.com/office/drawing/2014/main" id="{00000000-0008-0000-09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69" name="WordArt 4">
          <a:extLst>
            <a:ext uri="{FF2B5EF4-FFF2-40B4-BE49-F238E27FC236}">
              <a16:creationId xmlns:a16="http://schemas.microsoft.com/office/drawing/2014/main" id="{00000000-0008-0000-09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0" name="WordArt 5">
          <a:extLst>
            <a:ext uri="{FF2B5EF4-FFF2-40B4-BE49-F238E27FC236}">
              <a16:creationId xmlns:a16="http://schemas.microsoft.com/office/drawing/2014/main" id="{00000000-0008-0000-09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1" name="WordArt 6">
          <a:extLst>
            <a:ext uri="{FF2B5EF4-FFF2-40B4-BE49-F238E27FC236}">
              <a16:creationId xmlns:a16="http://schemas.microsoft.com/office/drawing/2014/main" id="{00000000-0008-0000-09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2" name="WordArt 7">
          <a:extLst>
            <a:ext uri="{FF2B5EF4-FFF2-40B4-BE49-F238E27FC236}">
              <a16:creationId xmlns:a16="http://schemas.microsoft.com/office/drawing/2014/main" id="{00000000-0008-0000-09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73" name="WordArt 8">
          <a:extLst>
            <a:ext uri="{FF2B5EF4-FFF2-40B4-BE49-F238E27FC236}">
              <a16:creationId xmlns:a16="http://schemas.microsoft.com/office/drawing/2014/main" id="{00000000-0008-0000-09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4" name="WordArt 1">
          <a:extLst>
            <a:ext uri="{FF2B5EF4-FFF2-40B4-BE49-F238E27FC236}">
              <a16:creationId xmlns:a16="http://schemas.microsoft.com/office/drawing/2014/main" id="{00000000-0008-0000-09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5" name="WordArt 2">
          <a:extLst>
            <a:ext uri="{FF2B5EF4-FFF2-40B4-BE49-F238E27FC236}">
              <a16:creationId xmlns:a16="http://schemas.microsoft.com/office/drawing/2014/main" id="{00000000-0008-0000-09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6" name="WordArt 3">
          <a:extLst>
            <a:ext uri="{FF2B5EF4-FFF2-40B4-BE49-F238E27FC236}">
              <a16:creationId xmlns:a16="http://schemas.microsoft.com/office/drawing/2014/main" id="{00000000-0008-0000-09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7" name="WordArt 4">
          <a:extLst>
            <a:ext uri="{FF2B5EF4-FFF2-40B4-BE49-F238E27FC236}">
              <a16:creationId xmlns:a16="http://schemas.microsoft.com/office/drawing/2014/main" id="{00000000-0008-0000-09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8" name="WordArt 5">
          <a:extLst>
            <a:ext uri="{FF2B5EF4-FFF2-40B4-BE49-F238E27FC236}">
              <a16:creationId xmlns:a16="http://schemas.microsoft.com/office/drawing/2014/main" id="{00000000-0008-0000-09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79" name="WordArt 6">
          <a:extLst>
            <a:ext uri="{FF2B5EF4-FFF2-40B4-BE49-F238E27FC236}">
              <a16:creationId xmlns:a16="http://schemas.microsoft.com/office/drawing/2014/main" id="{00000000-0008-0000-09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80" name="WordArt 7">
          <a:extLst>
            <a:ext uri="{FF2B5EF4-FFF2-40B4-BE49-F238E27FC236}">
              <a16:creationId xmlns:a16="http://schemas.microsoft.com/office/drawing/2014/main" id="{00000000-0008-0000-09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81" name="WordArt 8">
          <a:extLst>
            <a:ext uri="{FF2B5EF4-FFF2-40B4-BE49-F238E27FC236}">
              <a16:creationId xmlns:a16="http://schemas.microsoft.com/office/drawing/2014/main" id="{00000000-0008-0000-09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00000000-0008-0000-09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00000000-0008-0000-09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00000000-0008-0000-09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00000000-0008-0000-09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00000000-0008-0000-09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00000000-0008-0000-09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8" name="WordArt 7">
          <a:extLst>
            <a:ext uri="{FF2B5EF4-FFF2-40B4-BE49-F238E27FC236}">
              <a16:creationId xmlns:a16="http://schemas.microsoft.com/office/drawing/2014/main" id="{00000000-0008-0000-09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89" name="WordArt 8">
          <a:extLst>
            <a:ext uri="{FF2B5EF4-FFF2-40B4-BE49-F238E27FC236}">
              <a16:creationId xmlns:a16="http://schemas.microsoft.com/office/drawing/2014/main" id="{00000000-0008-0000-09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0" name="WordArt 1">
          <a:extLst>
            <a:ext uri="{FF2B5EF4-FFF2-40B4-BE49-F238E27FC236}">
              <a16:creationId xmlns:a16="http://schemas.microsoft.com/office/drawing/2014/main" id="{00000000-0008-0000-09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1" name="WordArt 2">
          <a:extLst>
            <a:ext uri="{FF2B5EF4-FFF2-40B4-BE49-F238E27FC236}">
              <a16:creationId xmlns:a16="http://schemas.microsoft.com/office/drawing/2014/main" id="{00000000-0008-0000-09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2" name="WordArt 3">
          <a:extLst>
            <a:ext uri="{FF2B5EF4-FFF2-40B4-BE49-F238E27FC236}">
              <a16:creationId xmlns:a16="http://schemas.microsoft.com/office/drawing/2014/main" id="{00000000-0008-0000-09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3" name="WordArt 4">
          <a:extLst>
            <a:ext uri="{FF2B5EF4-FFF2-40B4-BE49-F238E27FC236}">
              <a16:creationId xmlns:a16="http://schemas.microsoft.com/office/drawing/2014/main" id="{00000000-0008-0000-09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4" name="WordArt 5">
          <a:extLst>
            <a:ext uri="{FF2B5EF4-FFF2-40B4-BE49-F238E27FC236}">
              <a16:creationId xmlns:a16="http://schemas.microsoft.com/office/drawing/2014/main" id="{00000000-0008-0000-09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5" name="WordArt 6">
          <a:extLst>
            <a:ext uri="{FF2B5EF4-FFF2-40B4-BE49-F238E27FC236}">
              <a16:creationId xmlns:a16="http://schemas.microsoft.com/office/drawing/2014/main" id="{00000000-0008-0000-09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6" name="WordArt 7">
          <a:extLst>
            <a:ext uri="{FF2B5EF4-FFF2-40B4-BE49-F238E27FC236}">
              <a16:creationId xmlns:a16="http://schemas.microsoft.com/office/drawing/2014/main" id="{00000000-0008-0000-09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297" name="WordArt 8">
          <a:extLst>
            <a:ext uri="{FF2B5EF4-FFF2-40B4-BE49-F238E27FC236}">
              <a16:creationId xmlns:a16="http://schemas.microsoft.com/office/drawing/2014/main" id="{00000000-0008-0000-09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98" name="WordArt 1">
          <a:extLst>
            <a:ext uri="{FF2B5EF4-FFF2-40B4-BE49-F238E27FC236}">
              <a16:creationId xmlns:a16="http://schemas.microsoft.com/office/drawing/2014/main" id="{00000000-0008-0000-09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299" name="WordArt 2">
          <a:extLst>
            <a:ext uri="{FF2B5EF4-FFF2-40B4-BE49-F238E27FC236}">
              <a16:creationId xmlns:a16="http://schemas.microsoft.com/office/drawing/2014/main" id="{00000000-0008-0000-09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0" name="WordArt 3">
          <a:extLst>
            <a:ext uri="{FF2B5EF4-FFF2-40B4-BE49-F238E27FC236}">
              <a16:creationId xmlns:a16="http://schemas.microsoft.com/office/drawing/2014/main" id="{00000000-0008-0000-0900-00002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1" name="WordArt 4">
          <a:extLst>
            <a:ext uri="{FF2B5EF4-FFF2-40B4-BE49-F238E27FC236}">
              <a16:creationId xmlns:a16="http://schemas.microsoft.com/office/drawing/2014/main" id="{00000000-0008-0000-0900-00002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2" name="WordArt 5">
          <a:extLst>
            <a:ext uri="{FF2B5EF4-FFF2-40B4-BE49-F238E27FC236}">
              <a16:creationId xmlns:a16="http://schemas.microsoft.com/office/drawing/2014/main" id="{00000000-0008-0000-0900-00002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3" name="WordArt 6">
          <a:extLst>
            <a:ext uri="{FF2B5EF4-FFF2-40B4-BE49-F238E27FC236}">
              <a16:creationId xmlns:a16="http://schemas.microsoft.com/office/drawing/2014/main" id="{00000000-0008-0000-0900-00002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4" name="WordArt 7">
          <a:extLst>
            <a:ext uri="{FF2B5EF4-FFF2-40B4-BE49-F238E27FC236}">
              <a16:creationId xmlns:a16="http://schemas.microsoft.com/office/drawing/2014/main" id="{00000000-0008-0000-0900-00003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05" name="WordArt 8">
          <a:extLst>
            <a:ext uri="{FF2B5EF4-FFF2-40B4-BE49-F238E27FC236}">
              <a16:creationId xmlns:a16="http://schemas.microsoft.com/office/drawing/2014/main" id="{00000000-0008-0000-0900-00003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6" name="WordArt 1">
          <a:extLst>
            <a:ext uri="{FF2B5EF4-FFF2-40B4-BE49-F238E27FC236}">
              <a16:creationId xmlns:a16="http://schemas.microsoft.com/office/drawing/2014/main" id="{00000000-0008-0000-09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7" name="WordArt 2">
          <a:extLst>
            <a:ext uri="{FF2B5EF4-FFF2-40B4-BE49-F238E27FC236}">
              <a16:creationId xmlns:a16="http://schemas.microsoft.com/office/drawing/2014/main" id="{00000000-0008-0000-09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8" name="WordArt 3">
          <a:extLst>
            <a:ext uri="{FF2B5EF4-FFF2-40B4-BE49-F238E27FC236}">
              <a16:creationId xmlns:a16="http://schemas.microsoft.com/office/drawing/2014/main" id="{00000000-0008-0000-09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09" name="WordArt 4">
          <a:extLst>
            <a:ext uri="{FF2B5EF4-FFF2-40B4-BE49-F238E27FC236}">
              <a16:creationId xmlns:a16="http://schemas.microsoft.com/office/drawing/2014/main" id="{00000000-0008-0000-09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00000000-0008-0000-09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00000000-0008-0000-09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00000000-0008-0000-09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00000000-0008-0000-09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4" name="WordArt 1">
          <a:extLst>
            <a:ext uri="{FF2B5EF4-FFF2-40B4-BE49-F238E27FC236}">
              <a16:creationId xmlns:a16="http://schemas.microsoft.com/office/drawing/2014/main" id="{00000000-0008-0000-09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5" name="WordArt 2">
          <a:extLst>
            <a:ext uri="{FF2B5EF4-FFF2-40B4-BE49-F238E27FC236}">
              <a16:creationId xmlns:a16="http://schemas.microsoft.com/office/drawing/2014/main" id="{00000000-0008-0000-09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6" name="WordArt 3">
          <a:extLst>
            <a:ext uri="{FF2B5EF4-FFF2-40B4-BE49-F238E27FC236}">
              <a16:creationId xmlns:a16="http://schemas.microsoft.com/office/drawing/2014/main" id="{00000000-0008-0000-09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7" name="WordArt 4">
          <a:extLst>
            <a:ext uri="{FF2B5EF4-FFF2-40B4-BE49-F238E27FC236}">
              <a16:creationId xmlns:a16="http://schemas.microsoft.com/office/drawing/2014/main" id="{00000000-0008-0000-09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8" name="WordArt 5">
          <a:extLst>
            <a:ext uri="{FF2B5EF4-FFF2-40B4-BE49-F238E27FC236}">
              <a16:creationId xmlns:a16="http://schemas.microsoft.com/office/drawing/2014/main" id="{00000000-0008-0000-09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19" name="WordArt 6">
          <a:extLst>
            <a:ext uri="{FF2B5EF4-FFF2-40B4-BE49-F238E27FC236}">
              <a16:creationId xmlns:a16="http://schemas.microsoft.com/office/drawing/2014/main" id="{00000000-0008-0000-09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20" name="WordArt 7">
          <a:extLst>
            <a:ext uri="{FF2B5EF4-FFF2-40B4-BE49-F238E27FC236}">
              <a16:creationId xmlns:a16="http://schemas.microsoft.com/office/drawing/2014/main" id="{00000000-0008-0000-09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53</xdr:row>
      <xdr:rowOff>0</xdr:rowOff>
    </xdr:from>
    <xdr:to>
      <xdr:col>2</xdr:col>
      <xdr:colOff>927100</xdr:colOff>
      <xdr:row>53</xdr:row>
      <xdr:rowOff>0</xdr:rowOff>
    </xdr:to>
    <xdr:sp macro="" textlink="">
      <xdr:nvSpPr>
        <xdr:cNvPr id="321" name="WordArt 8">
          <a:extLst>
            <a:ext uri="{FF2B5EF4-FFF2-40B4-BE49-F238E27FC236}">
              <a16:creationId xmlns:a16="http://schemas.microsoft.com/office/drawing/2014/main" id="{00000000-0008-0000-09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2" name="WordArt 1">
          <a:extLst>
            <a:ext uri="{FF2B5EF4-FFF2-40B4-BE49-F238E27FC236}">
              <a16:creationId xmlns:a16="http://schemas.microsoft.com/office/drawing/2014/main" id="{00000000-0008-0000-09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3" name="WordArt 2">
          <a:extLst>
            <a:ext uri="{FF2B5EF4-FFF2-40B4-BE49-F238E27FC236}">
              <a16:creationId xmlns:a16="http://schemas.microsoft.com/office/drawing/2014/main" id="{00000000-0008-0000-09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4" name="WordArt 3">
          <a:extLst>
            <a:ext uri="{FF2B5EF4-FFF2-40B4-BE49-F238E27FC236}">
              <a16:creationId xmlns:a16="http://schemas.microsoft.com/office/drawing/2014/main" id="{00000000-0008-0000-09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5" name="WordArt 4">
          <a:extLst>
            <a:ext uri="{FF2B5EF4-FFF2-40B4-BE49-F238E27FC236}">
              <a16:creationId xmlns:a16="http://schemas.microsoft.com/office/drawing/2014/main" id="{00000000-0008-0000-09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6" name="WordArt 5">
          <a:extLst>
            <a:ext uri="{FF2B5EF4-FFF2-40B4-BE49-F238E27FC236}">
              <a16:creationId xmlns:a16="http://schemas.microsoft.com/office/drawing/2014/main" id="{00000000-0008-0000-09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7" name="WordArt 6">
          <a:extLst>
            <a:ext uri="{FF2B5EF4-FFF2-40B4-BE49-F238E27FC236}">
              <a16:creationId xmlns:a16="http://schemas.microsoft.com/office/drawing/2014/main" id="{00000000-0008-0000-09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8" name="WordArt 7">
          <a:extLst>
            <a:ext uri="{FF2B5EF4-FFF2-40B4-BE49-F238E27FC236}">
              <a16:creationId xmlns:a16="http://schemas.microsoft.com/office/drawing/2014/main" id="{00000000-0008-0000-09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53</xdr:row>
      <xdr:rowOff>0</xdr:rowOff>
    </xdr:from>
    <xdr:to>
      <xdr:col>2</xdr:col>
      <xdr:colOff>2212975</xdr:colOff>
      <xdr:row>53</xdr:row>
      <xdr:rowOff>0</xdr:rowOff>
    </xdr:to>
    <xdr:sp macro="" textlink="">
      <xdr:nvSpPr>
        <xdr:cNvPr id="329" name="WordArt 8">
          <a:extLst>
            <a:ext uri="{FF2B5EF4-FFF2-40B4-BE49-F238E27FC236}">
              <a16:creationId xmlns:a16="http://schemas.microsoft.com/office/drawing/2014/main" id="{00000000-0008-0000-09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0" name="WordArt 1">
          <a:extLst>
            <a:ext uri="{FF2B5EF4-FFF2-40B4-BE49-F238E27FC236}">
              <a16:creationId xmlns:a16="http://schemas.microsoft.com/office/drawing/2014/main" id="{00000000-0008-0000-0900-0000D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1" name="WordArt 2">
          <a:extLst>
            <a:ext uri="{FF2B5EF4-FFF2-40B4-BE49-F238E27FC236}">
              <a16:creationId xmlns:a16="http://schemas.microsoft.com/office/drawing/2014/main" id="{00000000-0008-0000-0900-0000D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2" name="WordArt 3">
          <a:extLst>
            <a:ext uri="{FF2B5EF4-FFF2-40B4-BE49-F238E27FC236}">
              <a16:creationId xmlns:a16="http://schemas.microsoft.com/office/drawing/2014/main" id="{00000000-0008-0000-0900-0000D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3" name="WordArt 4">
          <a:extLst>
            <a:ext uri="{FF2B5EF4-FFF2-40B4-BE49-F238E27FC236}">
              <a16:creationId xmlns:a16="http://schemas.microsoft.com/office/drawing/2014/main" id="{00000000-0008-0000-0900-0000D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4" name="WordArt 5">
          <a:extLst>
            <a:ext uri="{FF2B5EF4-FFF2-40B4-BE49-F238E27FC236}">
              <a16:creationId xmlns:a16="http://schemas.microsoft.com/office/drawing/2014/main" id="{00000000-0008-0000-0900-0000D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5" name="WordArt 6">
          <a:extLst>
            <a:ext uri="{FF2B5EF4-FFF2-40B4-BE49-F238E27FC236}">
              <a16:creationId xmlns:a16="http://schemas.microsoft.com/office/drawing/2014/main" id="{00000000-0008-0000-0900-0000D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6" name="WordArt 7">
          <a:extLst>
            <a:ext uri="{FF2B5EF4-FFF2-40B4-BE49-F238E27FC236}">
              <a16:creationId xmlns:a16="http://schemas.microsoft.com/office/drawing/2014/main" id="{00000000-0008-0000-0900-0000E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37" name="WordArt 8">
          <a:extLst>
            <a:ext uri="{FF2B5EF4-FFF2-40B4-BE49-F238E27FC236}">
              <a16:creationId xmlns:a16="http://schemas.microsoft.com/office/drawing/2014/main" id="{00000000-0008-0000-0900-0000E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38" name="WordArt 1">
          <a:extLst>
            <a:ext uri="{FF2B5EF4-FFF2-40B4-BE49-F238E27FC236}">
              <a16:creationId xmlns:a16="http://schemas.microsoft.com/office/drawing/2014/main" id="{00000000-0008-0000-0900-0000E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39" name="WordArt 2">
          <a:extLst>
            <a:ext uri="{FF2B5EF4-FFF2-40B4-BE49-F238E27FC236}">
              <a16:creationId xmlns:a16="http://schemas.microsoft.com/office/drawing/2014/main" id="{00000000-0008-0000-0900-0000E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0" name="WordArt 3">
          <a:extLst>
            <a:ext uri="{FF2B5EF4-FFF2-40B4-BE49-F238E27FC236}">
              <a16:creationId xmlns:a16="http://schemas.microsoft.com/office/drawing/2014/main" id="{00000000-0008-0000-0900-0000E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1" name="WordArt 4">
          <a:extLst>
            <a:ext uri="{FF2B5EF4-FFF2-40B4-BE49-F238E27FC236}">
              <a16:creationId xmlns:a16="http://schemas.microsoft.com/office/drawing/2014/main" id="{00000000-0008-0000-0900-0000E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2" name="WordArt 5">
          <a:extLst>
            <a:ext uri="{FF2B5EF4-FFF2-40B4-BE49-F238E27FC236}">
              <a16:creationId xmlns:a16="http://schemas.microsoft.com/office/drawing/2014/main" id="{00000000-0008-0000-0900-0000E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3" name="WordArt 6">
          <a:extLst>
            <a:ext uri="{FF2B5EF4-FFF2-40B4-BE49-F238E27FC236}">
              <a16:creationId xmlns:a16="http://schemas.microsoft.com/office/drawing/2014/main" id="{00000000-0008-0000-0900-0000E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4" name="WordArt 7">
          <a:extLst>
            <a:ext uri="{FF2B5EF4-FFF2-40B4-BE49-F238E27FC236}">
              <a16:creationId xmlns:a16="http://schemas.microsoft.com/office/drawing/2014/main" id="{00000000-0008-0000-0900-0000E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45" name="WordArt 8">
          <a:extLst>
            <a:ext uri="{FF2B5EF4-FFF2-40B4-BE49-F238E27FC236}">
              <a16:creationId xmlns:a16="http://schemas.microsoft.com/office/drawing/2014/main" id="{00000000-0008-0000-0900-0000E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6" name="WordArt 1">
          <a:extLst>
            <a:ext uri="{FF2B5EF4-FFF2-40B4-BE49-F238E27FC236}">
              <a16:creationId xmlns:a16="http://schemas.microsoft.com/office/drawing/2014/main" id="{00000000-0008-0000-0900-0000E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7" name="WordArt 2">
          <a:extLst>
            <a:ext uri="{FF2B5EF4-FFF2-40B4-BE49-F238E27FC236}">
              <a16:creationId xmlns:a16="http://schemas.microsoft.com/office/drawing/2014/main" id="{00000000-0008-0000-0900-0000E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8" name="WordArt 3">
          <a:extLst>
            <a:ext uri="{FF2B5EF4-FFF2-40B4-BE49-F238E27FC236}">
              <a16:creationId xmlns:a16="http://schemas.microsoft.com/office/drawing/2014/main" id="{00000000-0008-0000-0900-0000E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49" name="WordArt 4">
          <a:extLst>
            <a:ext uri="{FF2B5EF4-FFF2-40B4-BE49-F238E27FC236}">
              <a16:creationId xmlns:a16="http://schemas.microsoft.com/office/drawing/2014/main" id="{00000000-0008-0000-0900-0000E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0" name="WordArt 5">
          <a:extLst>
            <a:ext uri="{FF2B5EF4-FFF2-40B4-BE49-F238E27FC236}">
              <a16:creationId xmlns:a16="http://schemas.microsoft.com/office/drawing/2014/main" id="{00000000-0008-0000-0900-0000E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1" name="WordArt 6">
          <a:extLst>
            <a:ext uri="{FF2B5EF4-FFF2-40B4-BE49-F238E27FC236}">
              <a16:creationId xmlns:a16="http://schemas.microsoft.com/office/drawing/2014/main" id="{00000000-0008-0000-0900-0000E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2" name="WordArt 7">
          <a:extLst>
            <a:ext uri="{FF2B5EF4-FFF2-40B4-BE49-F238E27FC236}">
              <a16:creationId xmlns:a16="http://schemas.microsoft.com/office/drawing/2014/main" id="{00000000-0008-0000-0900-0000F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53" name="WordArt 8">
          <a:extLst>
            <a:ext uri="{FF2B5EF4-FFF2-40B4-BE49-F238E27FC236}">
              <a16:creationId xmlns:a16="http://schemas.microsoft.com/office/drawing/2014/main" id="{00000000-0008-0000-0900-0000F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4" name="WordArt 1">
          <a:extLst>
            <a:ext uri="{FF2B5EF4-FFF2-40B4-BE49-F238E27FC236}">
              <a16:creationId xmlns:a16="http://schemas.microsoft.com/office/drawing/2014/main" id="{00000000-0008-0000-0900-0000F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5" name="WordArt 2">
          <a:extLst>
            <a:ext uri="{FF2B5EF4-FFF2-40B4-BE49-F238E27FC236}">
              <a16:creationId xmlns:a16="http://schemas.microsoft.com/office/drawing/2014/main" id="{00000000-0008-0000-0900-0000F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6" name="WordArt 3">
          <a:extLst>
            <a:ext uri="{FF2B5EF4-FFF2-40B4-BE49-F238E27FC236}">
              <a16:creationId xmlns:a16="http://schemas.microsoft.com/office/drawing/2014/main" id="{00000000-0008-0000-0900-0000F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7" name="WordArt 4">
          <a:extLst>
            <a:ext uri="{FF2B5EF4-FFF2-40B4-BE49-F238E27FC236}">
              <a16:creationId xmlns:a16="http://schemas.microsoft.com/office/drawing/2014/main" id="{00000000-0008-0000-0900-0000F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8" name="WordArt 5">
          <a:extLst>
            <a:ext uri="{FF2B5EF4-FFF2-40B4-BE49-F238E27FC236}">
              <a16:creationId xmlns:a16="http://schemas.microsoft.com/office/drawing/2014/main" id="{00000000-0008-0000-0900-0000F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59" name="WordArt 6">
          <a:extLst>
            <a:ext uri="{FF2B5EF4-FFF2-40B4-BE49-F238E27FC236}">
              <a16:creationId xmlns:a16="http://schemas.microsoft.com/office/drawing/2014/main" id="{00000000-0008-0000-0900-0000F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60" name="WordArt 7">
          <a:extLst>
            <a:ext uri="{FF2B5EF4-FFF2-40B4-BE49-F238E27FC236}">
              <a16:creationId xmlns:a16="http://schemas.microsoft.com/office/drawing/2014/main" id="{00000000-0008-0000-0900-0000F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61" name="WordArt 8">
          <a:extLst>
            <a:ext uri="{FF2B5EF4-FFF2-40B4-BE49-F238E27FC236}">
              <a16:creationId xmlns:a16="http://schemas.microsoft.com/office/drawing/2014/main" id="{00000000-0008-0000-0900-0000F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2" name="WordArt 1">
          <a:extLst>
            <a:ext uri="{FF2B5EF4-FFF2-40B4-BE49-F238E27FC236}">
              <a16:creationId xmlns:a16="http://schemas.microsoft.com/office/drawing/2014/main" id="{00000000-0008-0000-0900-0000F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3" name="WordArt 2">
          <a:extLst>
            <a:ext uri="{FF2B5EF4-FFF2-40B4-BE49-F238E27FC236}">
              <a16:creationId xmlns:a16="http://schemas.microsoft.com/office/drawing/2014/main" id="{00000000-0008-0000-0900-0000F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4" name="WordArt 3">
          <a:extLst>
            <a:ext uri="{FF2B5EF4-FFF2-40B4-BE49-F238E27FC236}">
              <a16:creationId xmlns:a16="http://schemas.microsoft.com/office/drawing/2014/main" id="{00000000-0008-0000-0900-0000F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5" name="WordArt 4">
          <a:extLst>
            <a:ext uri="{FF2B5EF4-FFF2-40B4-BE49-F238E27FC236}">
              <a16:creationId xmlns:a16="http://schemas.microsoft.com/office/drawing/2014/main" id="{00000000-0008-0000-0900-0000F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6" name="WordArt 5">
          <a:extLst>
            <a:ext uri="{FF2B5EF4-FFF2-40B4-BE49-F238E27FC236}">
              <a16:creationId xmlns:a16="http://schemas.microsoft.com/office/drawing/2014/main" id="{00000000-0008-0000-0900-0000F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7" name="WordArt 6">
          <a:extLst>
            <a:ext uri="{FF2B5EF4-FFF2-40B4-BE49-F238E27FC236}">
              <a16:creationId xmlns:a16="http://schemas.microsoft.com/office/drawing/2014/main" id="{00000000-0008-0000-0900-0000F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8" name="WordArt 7">
          <a:extLst>
            <a:ext uri="{FF2B5EF4-FFF2-40B4-BE49-F238E27FC236}">
              <a16:creationId xmlns:a16="http://schemas.microsoft.com/office/drawing/2014/main" id="{00000000-0008-0000-0900-00000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769" name="WordArt 8">
          <a:extLst>
            <a:ext uri="{FF2B5EF4-FFF2-40B4-BE49-F238E27FC236}">
              <a16:creationId xmlns:a16="http://schemas.microsoft.com/office/drawing/2014/main" id="{00000000-0008-0000-0900-00000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0" name="WordArt 1">
          <a:extLst>
            <a:ext uri="{FF2B5EF4-FFF2-40B4-BE49-F238E27FC236}">
              <a16:creationId xmlns:a16="http://schemas.microsoft.com/office/drawing/2014/main" id="{00000000-0008-0000-0900-00000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1" name="WordArt 2">
          <a:extLst>
            <a:ext uri="{FF2B5EF4-FFF2-40B4-BE49-F238E27FC236}">
              <a16:creationId xmlns:a16="http://schemas.microsoft.com/office/drawing/2014/main" id="{00000000-0008-0000-0900-00000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2" name="WordArt 3">
          <a:extLst>
            <a:ext uri="{FF2B5EF4-FFF2-40B4-BE49-F238E27FC236}">
              <a16:creationId xmlns:a16="http://schemas.microsoft.com/office/drawing/2014/main" id="{00000000-0008-0000-0900-00000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3" name="WordArt 4">
          <a:extLst>
            <a:ext uri="{FF2B5EF4-FFF2-40B4-BE49-F238E27FC236}">
              <a16:creationId xmlns:a16="http://schemas.microsoft.com/office/drawing/2014/main" id="{00000000-0008-0000-0900-00000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4" name="WordArt 5">
          <a:extLst>
            <a:ext uri="{FF2B5EF4-FFF2-40B4-BE49-F238E27FC236}">
              <a16:creationId xmlns:a16="http://schemas.microsoft.com/office/drawing/2014/main" id="{00000000-0008-0000-0900-00000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5" name="WordArt 6">
          <a:extLst>
            <a:ext uri="{FF2B5EF4-FFF2-40B4-BE49-F238E27FC236}">
              <a16:creationId xmlns:a16="http://schemas.microsoft.com/office/drawing/2014/main" id="{00000000-0008-0000-0900-00000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6" name="WordArt 7">
          <a:extLst>
            <a:ext uri="{FF2B5EF4-FFF2-40B4-BE49-F238E27FC236}">
              <a16:creationId xmlns:a16="http://schemas.microsoft.com/office/drawing/2014/main" id="{00000000-0008-0000-0900-00000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777" name="WordArt 8">
          <a:extLst>
            <a:ext uri="{FF2B5EF4-FFF2-40B4-BE49-F238E27FC236}">
              <a16:creationId xmlns:a16="http://schemas.microsoft.com/office/drawing/2014/main" id="{00000000-0008-0000-0900-00000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78" name="WordArt 1">
          <a:extLst>
            <a:ext uri="{FF2B5EF4-FFF2-40B4-BE49-F238E27FC236}">
              <a16:creationId xmlns:a16="http://schemas.microsoft.com/office/drawing/2014/main" id="{00000000-0008-0000-0900-00000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79" name="WordArt 2">
          <a:extLst>
            <a:ext uri="{FF2B5EF4-FFF2-40B4-BE49-F238E27FC236}">
              <a16:creationId xmlns:a16="http://schemas.microsoft.com/office/drawing/2014/main" id="{00000000-0008-0000-0900-00000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0" name="WordArt 3">
          <a:extLst>
            <a:ext uri="{FF2B5EF4-FFF2-40B4-BE49-F238E27FC236}">
              <a16:creationId xmlns:a16="http://schemas.microsoft.com/office/drawing/2014/main" id="{00000000-0008-0000-0900-00000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1" name="WordArt 4">
          <a:extLst>
            <a:ext uri="{FF2B5EF4-FFF2-40B4-BE49-F238E27FC236}">
              <a16:creationId xmlns:a16="http://schemas.microsoft.com/office/drawing/2014/main" id="{00000000-0008-0000-0900-00000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2" name="WordArt 5">
          <a:extLst>
            <a:ext uri="{FF2B5EF4-FFF2-40B4-BE49-F238E27FC236}">
              <a16:creationId xmlns:a16="http://schemas.microsoft.com/office/drawing/2014/main" id="{00000000-0008-0000-0900-00000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3" name="WordArt 6">
          <a:extLst>
            <a:ext uri="{FF2B5EF4-FFF2-40B4-BE49-F238E27FC236}">
              <a16:creationId xmlns:a16="http://schemas.microsoft.com/office/drawing/2014/main" id="{00000000-0008-0000-0900-00000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4" name="WordArt 7">
          <a:extLst>
            <a:ext uri="{FF2B5EF4-FFF2-40B4-BE49-F238E27FC236}">
              <a16:creationId xmlns:a16="http://schemas.microsoft.com/office/drawing/2014/main" id="{00000000-0008-0000-0900-00001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785" name="WordArt 8">
          <a:extLst>
            <a:ext uri="{FF2B5EF4-FFF2-40B4-BE49-F238E27FC236}">
              <a16:creationId xmlns:a16="http://schemas.microsoft.com/office/drawing/2014/main" id="{00000000-0008-0000-0900-00001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6" name="WordArt 1">
          <a:extLst>
            <a:ext uri="{FF2B5EF4-FFF2-40B4-BE49-F238E27FC236}">
              <a16:creationId xmlns:a16="http://schemas.microsoft.com/office/drawing/2014/main" id="{00000000-0008-0000-0900-00001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7" name="WordArt 2">
          <a:extLst>
            <a:ext uri="{FF2B5EF4-FFF2-40B4-BE49-F238E27FC236}">
              <a16:creationId xmlns:a16="http://schemas.microsoft.com/office/drawing/2014/main" id="{00000000-0008-0000-0900-00001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8" name="WordArt 3">
          <a:extLst>
            <a:ext uri="{FF2B5EF4-FFF2-40B4-BE49-F238E27FC236}">
              <a16:creationId xmlns:a16="http://schemas.microsoft.com/office/drawing/2014/main" id="{00000000-0008-0000-0900-00001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89" name="WordArt 4">
          <a:extLst>
            <a:ext uri="{FF2B5EF4-FFF2-40B4-BE49-F238E27FC236}">
              <a16:creationId xmlns:a16="http://schemas.microsoft.com/office/drawing/2014/main" id="{00000000-0008-0000-0900-00001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0" name="WordArt 5">
          <a:extLst>
            <a:ext uri="{FF2B5EF4-FFF2-40B4-BE49-F238E27FC236}">
              <a16:creationId xmlns:a16="http://schemas.microsoft.com/office/drawing/2014/main" id="{00000000-0008-0000-0900-00001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1" name="WordArt 6">
          <a:extLst>
            <a:ext uri="{FF2B5EF4-FFF2-40B4-BE49-F238E27FC236}">
              <a16:creationId xmlns:a16="http://schemas.microsoft.com/office/drawing/2014/main" id="{00000000-0008-0000-0900-00001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2" name="WordArt 7">
          <a:extLst>
            <a:ext uri="{FF2B5EF4-FFF2-40B4-BE49-F238E27FC236}">
              <a16:creationId xmlns:a16="http://schemas.microsoft.com/office/drawing/2014/main" id="{00000000-0008-0000-0900-00001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793" name="WordArt 8">
          <a:extLst>
            <a:ext uri="{FF2B5EF4-FFF2-40B4-BE49-F238E27FC236}">
              <a16:creationId xmlns:a16="http://schemas.microsoft.com/office/drawing/2014/main" id="{00000000-0008-0000-0900-00001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4" name="WordArt 1">
          <a:extLst>
            <a:ext uri="{FF2B5EF4-FFF2-40B4-BE49-F238E27FC236}">
              <a16:creationId xmlns:a16="http://schemas.microsoft.com/office/drawing/2014/main" id="{00000000-0008-0000-0900-00001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5" name="WordArt 2">
          <a:extLst>
            <a:ext uri="{FF2B5EF4-FFF2-40B4-BE49-F238E27FC236}">
              <a16:creationId xmlns:a16="http://schemas.microsoft.com/office/drawing/2014/main" id="{00000000-0008-0000-0900-00001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6" name="WordArt 3">
          <a:extLst>
            <a:ext uri="{FF2B5EF4-FFF2-40B4-BE49-F238E27FC236}">
              <a16:creationId xmlns:a16="http://schemas.microsoft.com/office/drawing/2014/main" id="{00000000-0008-0000-0900-00001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7" name="WordArt 4">
          <a:extLst>
            <a:ext uri="{FF2B5EF4-FFF2-40B4-BE49-F238E27FC236}">
              <a16:creationId xmlns:a16="http://schemas.microsoft.com/office/drawing/2014/main" id="{00000000-0008-0000-0900-00001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8" name="WordArt 5">
          <a:extLst>
            <a:ext uri="{FF2B5EF4-FFF2-40B4-BE49-F238E27FC236}">
              <a16:creationId xmlns:a16="http://schemas.microsoft.com/office/drawing/2014/main" id="{00000000-0008-0000-0900-00001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799" name="WordArt 6">
          <a:extLst>
            <a:ext uri="{FF2B5EF4-FFF2-40B4-BE49-F238E27FC236}">
              <a16:creationId xmlns:a16="http://schemas.microsoft.com/office/drawing/2014/main" id="{00000000-0008-0000-0900-00001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00" name="WordArt 7">
          <a:extLst>
            <a:ext uri="{FF2B5EF4-FFF2-40B4-BE49-F238E27FC236}">
              <a16:creationId xmlns:a16="http://schemas.microsoft.com/office/drawing/2014/main" id="{00000000-0008-0000-0900-00002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01" name="WordArt 8">
          <a:extLst>
            <a:ext uri="{FF2B5EF4-FFF2-40B4-BE49-F238E27FC236}">
              <a16:creationId xmlns:a16="http://schemas.microsoft.com/office/drawing/2014/main" id="{00000000-0008-0000-0900-00002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2" name="WordArt 1">
          <a:extLst>
            <a:ext uri="{FF2B5EF4-FFF2-40B4-BE49-F238E27FC236}">
              <a16:creationId xmlns:a16="http://schemas.microsoft.com/office/drawing/2014/main" id="{00000000-0008-0000-0900-00002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3" name="WordArt 2">
          <a:extLst>
            <a:ext uri="{FF2B5EF4-FFF2-40B4-BE49-F238E27FC236}">
              <a16:creationId xmlns:a16="http://schemas.microsoft.com/office/drawing/2014/main" id="{00000000-0008-0000-0900-00002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4" name="WordArt 3">
          <a:extLst>
            <a:ext uri="{FF2B5EF4-FFF2-40B4-BE49-F238E27FC236}">
              <a16:creationId xmlns:a16="http://schemas.microsoft.com/office/drawing/2014/main" id="{00000000-0008-0000-0900-00002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5" name="WordArt 4">
          <a:extLst>
            <a:ext uri="{FF2B5EF4-FFF2-40B4-BE49-F238E27FC236}">
              <a16:creationId xmlns:a16="http://schemas.microsoft.com/office/drawing/2014/main" id="{00000000-0008-0000-0900-00002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6" name="WordArt 5">
          <a:extLst>
            <a:ext uri="{FF2B5EF4-FFF2-40B4-BE49-F238E27FC236}">
              <a16:creationId xmlns:a16="http://schemas.microsoft.com/office/drawing/2014/main" id="{00000000-0008-0000-0900-00002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7" name="WordArt 6">
          <a:extLst>
            <a:ext uri="{FF2B5EF4-FFF2-40B4-BE49-F238E27FC236}">
              <a16:creationId xmlns:a16="http://schemas.microsoft.com/office/drawing/2014/main" id="{00000000-0008-0000-0900-00002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8" name="WordArt 7">
          <a:extLst>
            <a:ext uri="{FF2B5EF4-FFF2-40B4-BE49-F238E27FC236}">
              <a16:creationId xmlns:a16="http://schemas.microsoft.com/office/drawing/2014/main" id="{00000000-0008-0000-0900-00002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09" name="WordArt 8">
          <a:extLst>
            <a:ext uri="{FF2B5EF4-FFF2-40B4-BE49-F238E27FC236}">
              <a16:creationId xmlns:a16="http://schemas.microsoft.com/office/drawing/2014/main" id="{00000000-0008-0000-0900-00002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0" name="WordArt 1">
          <a:extLst>
            <a:ext uri="{FF2B5EF4-FFF2-40B4-BE49-F238E27FC236}">
              <a16:creationId xmlns:a16="http://schemas.microsoft.com/office/drawing/2014/main" id="{00000000-0008-0000-0900-00002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1" name="WordArt 2">
          <a:extLst>
            <a:ext uri="{FF2B5EF4-FFF2-40B4-BE49-F238E27FC236}">
              <a16:creationId xmlns:a16="http://schemas.microsoft.com/office/drawing/2014/main" id="{00000000-0008-0000-09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2" name="WordArt 3">
          <a:extLst>
            <a:ext uri="{FF2B5EF4-FFF2-40B4-BE49-F238E27FC236}">
              <a16:creationId xmlns:a16="http://schemas.microsoft.com/office/drawing/2014/main" id="{00000000-0008-0000-09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3" name="WordArt 4">
          <a:extLst>
            <a:ext uri="{FF2B5EF4-FFF2-40B4-BE49-F238E27FC236}">
              <a16:creationId xmlns:a16="http://schemas.microsoft.com/office/drawing/2014/main" id="{00000000-0008-0000-09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4" name="WordArt 5">
          <a:extLst>
            <a:ext uri="{FF2B5EF4-FFF2-40B4-BE49-F238E27FC236}">
              <a16:creationId xmlns:a16="http://schemas.microsoft.com/office/drawing/2014/main" id="{00000000-0008-0000-09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5" name="WordArt 6">
          <a:extLst>
            <a:ext uri="{FF2B5EF4-FFF2-40B4-BE49-F238E27FC236}">
              <a16:creationId xmlns:a16="http://schemas.microsoft.com/office/drawing/2014/main" id="{00000000-0008-0000-09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6" name="WordArt 7">
          <a:extLst>
            <a:ext uri="{FF2B5EF4-FFF2-40B4-BE49-F238E27FC236}">
              <a16:creationId xmlns:a16="http://schemas.microsoft.com/office/drawing/2014/main" id="{00000000-0008-0000-09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17" name="WordArt 8">
          <a:extLst>
            <a:ext uri="{FF2B5EF4-FFF2-40B4-BE49-F238E27FC236}">
              <a16:creationId xmlns:a16="http://schemas.microsoft.com/office/drawing/2014/main" id="{00000000-0008-0000-09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18" name="WordArt 1">
          <a:extLst>
            <a:ext uri="{FF2B5EF4-FFF2-40B4-BE49-F238E27FC236}">
              <a16:creationId xmlns:a16="http://schemas.microsoft.com/office/drawing/2014/main" id="{00000000-0008-0000-09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19" name="WordArt 2">
          <a:extLst>
            <a:ext uri="{FF2B5EF4-FFF2-40B4-BE49-F238E27FC236}">
              <a16:creationId xmlns:a16="http://schemas.microsoft.com/office/drawing/2014/main" id="{00000000-0008-0000-09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0" name="WordArt 3">
          <a:extLst>
            <a:ext uri="{FF2B5EF4-FFF2-40B4-BE49-F238E27FC236}">
              <a16:creationId xmlns:a16="http://schemas.microsoft.com/office/drawing/2014/main" id="{00000000-0008-0000-09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1" name="WordArt 4">
          <a:extLst>
            <a:ext uri="{FF2B5EF4-FFF2-40B4-BE49-F238E27FC236}">
              <a16:creationId xmlns:a16="http://schemas.microsoft.com/office/drawing/2014/main" id="{00000000-0008-0000-09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2" name="WordArt 5">
          <a:extLst>
            <a:ext uri="{FF2B5EF4-FFF2-40B4-BE49-F238E27FC236}">
              <a16:creationId xmlns:a16="http://schemas.microsoft.com/office/drawing/2014/main" id="{00000000-0008-0000-09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3" name="WordArt 6">
          <a:extLst>
            <a:ext uri="{FF2B5EF4-FFF2-40B4-BE49-F238E27FC236}">
              <a16:creationId xmlns:a16="http://schemas.microsoft.com/office/drawing/2014/main" id="{00000000-0008-0000-09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4" name="WordArt 7">
          <a:extLst>
            <a:ext uri="{FF2B5EF4-FFF2-40B4-BE49-F238E27FC236}">
              <a16:creationId xmlns:a16="http://schemas.microsoft.com/office/drawing/2014/main" id="{00000000-0008-0000-09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25" name="WordArt 8">
          <a:extLst>
            <a:ext uri="{FF2B5EF4-FFF2-40B4-BE49-F238E27FC236}">
              <a16:creationId xmlns:a16="http://schemas.microsoft.com/office/drawing/2014/main" id="{00000000-0008-0000-09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6" name="WordArt 1">
          <a:extLst>
            <a:ext uri="{FF2B5EF4-FFF2-40B4-BE49-F238E27FC236}">
              <a16:creationId xmlns:a16="http://schemas.microsoft.com/office/drawing/2014/main" id="{00000000-0008-0000-09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7" name="WordArt 2">
          <a:extLst>
            <a:ext uri="{FF2B5EF4-FFF2-40B4-BE49-F238E27FC236}">
              <a16:creationId xmlns:a16="http://schemas.microsoft.com/office/drawing/2014/main" id="{00000000-0008-0000-09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8" name="WordArt 3">
          <a:extLst>
            <a:ext uri="{FF2B5EF4-FFF2-40B4-BE49-F238E27FC236}">
              <a16:creationId xmlns:a16="http://schemas.microsoft.com/office/drawing/2014/main" id="{00000000-0008-0000-09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29" name="WordArt 4">
          <a:extLst>
            <a:ext uri="{FF2B5EF4-FFF2-40B4-BE49-F238E27FC236}">
              <a16:creationId xmlns:a16="http://schemas.microsoft.com/office/drawing/2014/main" id="{00000000-0008-0000-09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0" name="WordArt 5">
          <a:extLst>
            <a:ext uri="{FF2B5EF4-FFF2-40B4-BE49-F238E27FC236}">
              <a16:creationId xmlns:a16="http://schemas.microsoft.com/office/drawing/2014/main" id="{00000000-0008-0000-0900-00003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1" name="WordArt 6">
          <a:extLst>
            <a:ext uri="{FF2B5EF4-FFF2-40B4-BE49-F238E27FC236}">
              <a16:creationId xmlns:a16="http://schemas.microsoft.com/office/drawing/2014/main" id="{00000000-0008-0000-0900-00003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2" name="WordArt 7">
          <a:extLst>
            <a:ext uri="{FF2B5EF4-FFF2-40B4-BE49-F238E27FC236}">
              <a16:creationId xmlns:a16="http://schemas.microsoft.com/office/drawing/2014/main" id="{00000000-0008-0000-0900-00004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833" name="WordArt 8">
          <a:extLst>
            <a:ext uri="{FF2B5EF4-FFF2-40B4-BE49-F238E27FC236}">
              <a16:creationId xmlns:a16="http://schemas.microsoft.com/office/drawing/2014/main" id="{00000000-0008-0000-0900-00004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4" name="WordArt 1">
          <a:extLst>
            <a:ext uri="{FF2B5EF4-FFF2-40B4-BE49-F238E27FC236}">
              <a16:creationId xmlns:a16="http://schemas.microsoft.com/office/drawing/2014/main" id="{00000000-0008-0000-0900-00004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5" name="WordArt 2">
          <a:extLst>
            <a:ext uri="{FF2B5EF4-FFF2-40B4-BE49-F238E27FC236}">
              <a16:creationId xmlns:a16="http://schemas.microsoft.com/office/drawing/2014/main" id="{00000000-0008-0000-0900-00004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6" name="WordArt 3">
          <a:extLst>
            <a:ext uri="{FF2B5EF4-FFF2-40B4-BE49-F238E27FC236}">
              <a16:creationId xmlns:a16="http://schemas.microsoft.com/office/drawing/2014/main" id="{00000000-0008-0000-0900-00004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7" name="WordArt 4">
          <a:extLst>
            <a:ext uri="{FF2B5EF4-FFF2-40B4-BE49-F238E27FC236}">
              <a16:creationId xmlns:a16="http://schemas.microsoft.com/office/drawing/2014/main" id="{00000000-0008-0000-09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8" name="WordArt 5">
          <a:extLst>
            <a:ext uri="{FF2B5EF4-FFF2-40B4-BE49-F238E27FC236}">
              <a16:creationId xmlns:a16="http://schemas.microsoft.com/office/drawing/2014/main" id="{00000000-0008-0000-09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39" name="WordArt 6">
          <a:extLst>
            <a:ext uri="{FF2B5EF4-FFF2-40B4-BE49-F238E27FC236}">
              <a16:creationId xmlns:a16="http://schemas.microsoft.com/office/drawing/2014/main" id="{00000000-0008-0000-09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40" name="WordArt 7">
          <a:extLst>
            <a:ext uri="{FF2B5EF4-FFF2-40B4-BE49-F238E27FC236}">
              <a16:creationId xmlns:a16="http://schemas.microsoft.com/office/drawing/2014/main" id="{00000000-0008-0000-09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841" name="WordArt 8">
          <a:extLst>
            <a:ext uri="{FF2B5EF4-FFF2-40B4-BE49-F238E27FC236}">
              <a16:creationId xmlns:a16="http://schemas.microsoft.com/office/drawing/2014/main" id="{00000000-0008-0000-09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2" name="WordArt 1">
          <a:extLst>
            <a:ext uri="{FF2B5EF4-FFF2-40B4-BE49-F238E27FC236}">
              <a16:creationId xmlns:a16="http://schemas.microsoft.com/office/drawing/2014/main" id="{00000000-0008-0000-09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3" name="WordArt 2">
          <a:extLst>
            <a:ext uri="{FF2B5EF4-FFF2-40B4-BE49-F238E27FC236}">
              <a16:creationId xmlns:a16="http://schemas.microsoft.com/office/drawing/2014/main" id="{00000000-0008-0000-09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4" name="WordArt 3">
          <a:extLst>
            <a:ext uri="{FF2B5EF4-FFF2-40B4-BE49-F238E27FC236}">
              <a16:creationId xmlns:a16="http://schemas.microsoft.com/office/drawing/2014/main" id="{00000000-0008-0000-09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5" name="WordArt 4">
          <a:extLst>
            <a:ext uri="{FF2B5EF4-FFF2-40B4-BE49-F238E27FC236}">
              <a16:creationId xmlns:a16="http://schemas.microsoft.com/office/drawing/2014/main" id="{00000000-0008-0000-09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6" name="WordArt 5">
          <a:extLst>
            <a:ext uri="{FF2B5EF4-FFF2-40B4-BE49-F238E27FC236}">
              <a16:creationId xmlns:a16="http://schemas.microsoft.com/office/drawing/2014/main" id="{00000000-0008-0000-09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7" name="WordArt 6">
          <a:extLst>
            <a:ext uri="{FF2B5EF4-FFF2-40B4-BE49-F238E27FC236}">
              <a16:creationId xmlns:a16="http://schemas.microsoft.com/office/drawing/2014/main" id="{00000000-0008-0000-09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8" name="WordArt 7">
          <a:extLst>
            <a:ext uri="{FF2B5EF4-FFF2-40B4-BE49-F238E27FC236}">
              <a16:creationId xmlns:a16="http://schemas.microsoft.com/office/drawing/2014/main" id="{00000000-0008-0000-09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849" name="WordArt 8">
          <a:extLst>
            <a:ext uri="{FF2B5EF4-FFF2-40B4-BE49-F238E27FC236}">
              <a16:creationId xmlns:a16="http://schemas.microsoft.com/office/drawing/2014/main" id="{00000000-0008-0000-09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0" name="WordArt 1">
          <a:extLst>
            <a:ext uri="{FF2B5EF4-FFF2-40B4-BE49-F238E27FC236}">
              <a16:creationId xmlns:a16="http://schemas.microsoft.com/office/drawing/2014/main" id="{00000000-0008-0000-09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1" name="WordArt 2">
          <a:extLst>
            <a:ext uri="{FF2B5EF4-FFF2-40B4-BE49-F238E27FC236}">
              <a16:creationId xmlns:a16="http://schemas.microsoft.com/office/drawing/2014/main" id="{00000000-0008-0000-09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2" name="WordArt 3">
          <a:extLst>
            <a:ext uri="{FF2B5EF4-FFF2-40B4-BE49-F238E27FC236}">
              <a16:creationId xmlns:a16="http://schemas.microsoft.com/office/drawing/2014/main" id="{00000000-0008-0000-09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3" name="WordArt 4">
          <a:extLst>
            <a:ext uri="{FF2B5EF4-FFF2-40B4-BE49-F238E27FC236}">
              <a16:creationId xmlns:a16="http://schemas.microsoft.com/office/drawing/2014/main" id="{00000000-0008-0000-09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4" name="WordArt 5">
          <a:extLst>
            <a:ext uri="{FF2B5EF4-FFF2-40B4-BE49-F238E27FC236}">
              <a16:creationId xmlns:a16="http://schemas.microsoft.com/office/drawing/2014/main" id="{00000000-0008-0000-09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5" name="WordArt 6">
          <a:extLst>
            <a:ext uri="{FF2B5EF4-FFF2-40B4-BE49-F238E27FC236}">
              <a16:creationId xmlns:a16="http://schemas.microsoft.com/office/drawing/2014/main" id="{00000000-0008-0000-09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6" name="WordArt 7">
          <a:extLst>
            <a:ext uri="{FF2B5EF4-FFF2-40B4-BE49-F238E27FC236}">
              <a16:creationId xmlns:a16="http://schemas.microsoft.com/office/drawing/2014/main" id="{00000000-0008-0000-09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57" name="WordArt 8">
          <a:extLst>
            <a:ext uri="{FF2B5EF4-FFF2-40B4-BE49-F238E27FC236}">
              <a16:creationId xmlns:a16="http://schemas.microsoft.com/office/drawing/2014/main" id="{00000000-0008-0000-09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58" name="WordArt 1">
          <a:extLst>
            <a:ext uri="{FF2B5EF4-FFF2-40B4-BE49-F238E27FC236}">
              <a16:creationId xmlns:a16="http://schemas.microsoft.com/office/drawing/2014/main" id="{00000000-0008-0000-09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59" name="WordArt 2">
          <a:extLst>
            <a:ext uri="{FF2B5EF4-FFF2-40B4-BE49-F238E27FC236}">
              <a16:creationId xmlns:a16="http://schemas.microsoft.com/office/drawing/2014/main" id="{00000000-0008-0000-09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0" name="WordArt 3">
          <a:extLst>
            <a:ext uri="{FF2B5EF4-FFF2-40B4-BE49-F238E27FC236}">
              <a16:creationId xmlns:a16="http://schemas.microsoft.com/office/drawing/2014/main" id="{00000000-0008-0000-09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1" name="WordArt 4">
          <a:extLst>
            <a:ext uri="{FF2B5EF4-FFF2-40B4-BE49-F238E27FC236}">
              <a16:creationId xmlns:a16="http://schemas.microsoft.com/office/drawing/2014/main" id="{00000000-0008-0000-09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2" name="WordArt 5">
          <a:extLst>
            <a:ext uri="{FF2B5EF4-FFF2-40B4-BE49-F238E27FC236}">
              <a16:creationId xmlns:a16="http://schemas.microsoft.com/office/drawing/2014/main" id="{00000000-0008-0000-09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3" name="WordArt 6">
          <a:extLst>
            <a:ext uri="{FF2B5EF4-FFF2-40B4-BE49-F238E27FC236}">
              <a16:creationId xmlns:a16="http://schemas.microsoft.com/office/drawing/2014/main" id="{00000000-0008-0000-09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4" name="WordArt 7">
          <a:extLst>
            <a:ext uri="{FF2B5EF4-FFF2-40B4-BE49-F238E27FC236}">
              <a16:creationId xmlns:a16="http://schemas.microsoft.com/office/drawing/2014/main" id="{00000000-0008-0000-09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65" name="WordArt 8">
          <a:extLst>
            <a:ext uri="{FF2B5EF4-FFF2-40B4-BE49-F238E27FC236}">
              <a16:creationId xmlns:a16="http://schemas.microsoft.com/office/drawing/2014/main" id="{00000000-0008-0000-09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6" name="WordArt 1">
          <a:extLst>
            <a:ext uri="{FF2B5EF4-FFF2-40B4-BE49-F238E27FC236}">
              <a16:creationId xmlns:a16="http://schemas.microsoft.com/office/drawing/2014/main" id="{00000000-0008-0000-09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7" name="WordArt 2">
          <a:extLst>
            <a:ext uri="{FF2B5EF4-FFF2-40B4-BE49-F238E27FC236}">
              <a16:creationId xmlns:a16="http://schemas.microsoft.com/office/drawing/2014/main" id="{00000000-0008-0000-09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8" name="WordArt 3">
          <a:extLst>
            <a:ext uri="{FF2B5EF4-FFF2-40B4-BE49-F238E27FC236}">
              <a16:creationId xmlns:a16="http://schemas.microsoft.com/office/drawing/2014/main" id="{00000000-0008-0000-09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69" name="WordArt 4">
          <a:extLst>
            <a:ext uri="{FF2B5EF4-FFF2-40B4-BE49-F238E27FC236}">
              <a16:creationId xmlns:a16="http://schemas.microsoft.com/office/drawing/2014/main" id="{00000000-0008-0000-09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0" name="WordArt 5">
          <a:extLst>
            <a:ext uri="{FF2B5EF4-FFF2-40B4-BE49-F238E27FC236}">
              <a16:creationId xmlns:a16="http://schemas.microsoft.com/office/drawing/2014/main" id="{00000000-0008-0000-09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1" name="WordArt 6">
          <a:extLst>
            <a:ext uri="{FF2B5EF4-FFF2-40B4-BE49-F238E27FC236}">
              <a16:creationId xmlns:a16="http://schemas.microsoft.com/office/drawing/2014/main" id="{00000000-0008-0000-09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2" name="WordArt 7">
          <a:extLst>
            <a:ext uri="{FF2B5EF4-FFF2-40B4-BE49-F238E27FC236}">
              <a16:creationId xmlns:a16="http://schemas.microsoft.com/office/drawing/2014/main" id="{00000000-0008-0000-09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73" name="WordArt 8">
          <a:extLst>
            <a:ext uri="{FF2B5EF4-FFF2-40B4-BE49-F238E27FC236}">
              <a16:creationId xmlns:a16="http://schemas.microsoft.com/office/drawing/2014/main" id="{00000000-0008-0000-09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4" name="WordArt 1">
          <a:extLst>
            <a:ext uri="{FF2B5EF4-FFF2-40B4-BE49-F238E27FC236}">
              <a16:creationId xmlns:a16="http://schemas.microsoft.com/office/drawing/2014/main" id="{00000000-0008-0000-09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5" name="WordArt 2">
          <a:extLst>
            <a:ext uri="{FF2B5EF4-FFF2-40B4-BE49-F238E27FC236}">
              <a16:creationId xmlns:a16="http://schemas.microsoft.com/office/drawing/2014/main" id="{00000000-0008-0000-09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6" name="WordArt 3">
          <a:extLst>
            <a:ext uri="{FF2B5EF4-FFF2-40B4-BE49-F238E27FC236}">
              <a16:creationId xmlns:a16="http://schemas.microsoft.com/office/drawing/2014/main" id="{00000000-0008-0000-09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7" name="WordArt 4">
          <a:extLst>
            <a:ext uri="{FF2B5EF4-FFF2-40B4-BE49-F238E27FC236}">
              <a16:creationId xmlns:a16="http://schemas.microsoft.com/office/drawing/2014/main" id="{00000000-0008-0000-09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8" name="WordArt 5">
          <a:extLst>
            <a:ext uri="{FF2B5EF4-FFF2-40B4-BE49-F238E27FC236}">
              <a16:creationId xmlns:a16="http://schemas.microsoft.com/office/drawing/2014/main" id="{00000000-0008-0000-09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79" name="WordArt 6">
          <a:extLst>
            <a:ext uri="{FF2B5EF4-FFF2-40B4-BE49-F238E27FC236}">
              <a16:creationId xmlns:a16="http://schemas.microsoft.com/office/drawing/2014/main" id="{00000000-0008-0000-09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80" name="WordArt 7">
          <a:extLst>
            <a:ext uri="{FF2B5EF4-FFF2-40B4-BE49-F238E27FC236}">
              <a16:creationId xmlns:a16="http://schemas.microsoft.com/office/drawing/2014/main" id="{00000000-0008-0000-09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44</xdr:row>
      <xdr:rowOff>0</xdr:rowOff>
    </xdr:from>
    <xdr:to>
      <xdr:col>2</xdr:col>
      <xdr:colOff>927100</xdr:colOff>
      <xdr:row>44</xdr:row>
      <xdr:rowOff>0</xdr:rowOff>
    </xdr:to>
    <xdr:sp macro="" textlink="">
      <xdr:nvSpPr>
        <xdr:cNvPr id="881" name="WordArt 8">
          <a:extLst>
            <a:ext uri="{FF2B5EF4-FFF2-40B4-BE49-F238E27FC236}">
              <a16:creationId xmlns:a16="http://schemas.microsoft.com/office/drawing/2014/main" id="{00000000-0008-0000-09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2" name="WordArt 1">
          <a:extLst>
            <a:ext uri="{FF2B5EF4-FFF2-40B4-BE49-F238E27FC236}">
              <a16:creationId xmlns:a16="http://schemas.microsoft.com/office/drawing/2014/main" id="{00000000-0008-0000-09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3" name="WordArt 2">
          <a:extLst>
            <a:ext uri="{FF2B5EF4-FFF2-40B4-BE49-F238E27FC236}">
              <a16:creationId xmlns:a16="http://schemas.microsoft.com/office/drawing/2014/main" id="{00000000-0008-0000-09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4" name="WordArt 3">
          <a:extLst>
            <a:ext uri="{FF2B5EF4-FFF2-40B4-BE49-F238E27FC236}">
              <a16:creationId xmlns:a16="http://schemas.microsoft.com/office/drawing/2014/main" id="{00000000-0008-0000-09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5" name="WordArt 4">
          <a:extLst>
            <a:ext uri="{FF2B5EF4-FFF2-40B4-BE49-F238E27FC236}">
              <a16:creationId xmlns:a16="http://schemas.microsoft.com/office/drawing/2014/main" id="{00000000-0008-0000-09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6" name="WordArt 5">
          <a:extLst>
            <a:ext uri="{FF2B5EF4-FFF2-40B4-BE49-F238E27FC236}">
              <a16:creationId xmlns:a16="http://schemas.microsoft.com/office/drawing/2014/main" id="{00000000-0008-0000-09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7" name="WordArt 6">
          <a:extLst>
            <a:ext uri="{FF2B5EF4-FFF2-40B4-BE49-F238E27FC236}">
              <a16:creationId xmlns:a16="http://schemas.microsoft.com/office/drawing/2014/main" id="{00000000-0008-0000-09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8" name="WordArt 7">
          <a:extLst>
            <a:ext uri="{FF2B5EF4-FFF2-40B4-BE49-F238E27FC236}">
              <a16:creationId xmlns:a16="http://schemas.microsoft.com/office/drawing/2014/main" id="{00000000-0008-0000-09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44</xdr:row>
      <xdr:rowOff>0</xdr:rowOff>
    </xdr:from>
    <xdr:to>
      <xdr:col>2</xdr:col>
      <xdr:colOff>2212975</xdr:colOff>
      <xdr:row>44</xdr:row>
      <xdr:rowOff>0</xdr:rowOff>
    </xdr:to>
    <xdr:sp macro="" textlink="">
      <xdr:nvSpPr>
        <xdr:cNvPr id="889" name="WordArt 8">
          <a:extLst>
            <a:ext uri="{FF2B5EF4-FFF2-40B4-BE49-F238E27FC236}">
              <a16:creationId xmlns:a16="http://schemas.microsoft.com/office/drawing/2014/main" id="{00000000-0008-0000-0900-00007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0" name="WordArt 1">
          <a:extLst>
            <a:ext uri="{FF2B5EF4-FFF2-40B4-BE49-F238E27FC236}">
              <a16:creationId xmlns:a16="http://schemas.microsoft.com/office/drawing/2014/main" id="{00000000-0008-0000-0900-00007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1" name="WordArt 2">
          <a:extLst>
            <a:ext uri="{FF2B5EF4-FFF2-40B4-BE49-F238E27FC236}">
              <a16:creationId xmlns:a16="http://schemas.microsoft.com/office/drawing/2014/main" id="{00000000-0008-0000-0900-00007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2" name="WordArt 3">
          <a:extLst>
            <a:ext uri="{FF2B5EF4-FFF2-40B4-BE49-F238E27FC236}">
              <a16:creationId xmlns:a16="http://schemas.microsoft.com/office/drawing/2014/main" id="{00000000-0008-0000-0900-00007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3" name="WordArt 4">
          <a:extLst>
            <a:ext uri="{FF2B5EF4-FFF2-40B4-BE49-F238E27FC236}">
              <a16:creationId xmlns:a16="http://schemas.microsoft.com/office/drawing/2014/main" id="{00000000-0008-0000-0900-00007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4" name="WordArt 5">
          <a:extLst>
            <a:ext uri="{FF2B5EF4-FFF2-40B4-BE49-F238E27FC236}">
              <a16:creationId xmlns:a16="http://schemas.microsoft.com/office/drawing/2014/main" id="{00000000-0008-0000-0900-00007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5" name="WordArt 6">
          <a:extLst>
            <a:ext uri="{FF2B5EF4-FFF2-40B4-BE49-F238E27FC236}">
              <a16:creationId xmlns:a16="http://schemas.microsoft.com/office/drawing/2014/main" id="{00000000-0008-0000-0900-00007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6" name="WordArt 7">
          <a:extLst>
            <a:ext uri="{FF2B5EF4-FFF2-40B4-BE49-F238E27FC236}">
              <a16:creationId xmlns:a16="http://schemas.microsoft.com/office/drawing/2014/main" id="{00000000-0008-0000-0900-00008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897" name="WordArt 8">
          <a:extLst>
            <a:ext uri="{FF2B5EF4-FFF2-40B4-BE49-F238E27FC236}">
              <a16:creationId xmlns:a16="http://schemas.microsoft.com/office/drawing/2014/main" id="{00000000-0008-0000-0900-00008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898" name="WordArt 1">
          <a:extLst>
            <a:ext uri="{FF2B5EF4-FFF2-40B4-BE49-F238E27FC236}">
              <a16:creationId xmlns:a16="http://schemas.microsoft.com/office/drawing/2014/main" id="{00000000-0008-0000-0900-00008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899" name="WordArt 2">
          <a:extLst>
            <a:ext uri="{FF2B5EF4-FFF2-40B4-BE49-F238E27FC236}">
              <a16:creationId xmlns:a16="http://schemas.microsoft.com/office/drawing/2014/main" id="{00000000-0008-0000-0900-00008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0" name="WordArt 3">
          <a:extLst>
            <a:ext uri="{FF2B5EF4-FFF2-40B4-BE49-F238E27FC236}">
              <a16:creationId xmlns:a16="http://schemas.microsoft.com/office/drawing/2014/main" id="{00000000-0008-0000-0900-00008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1" name="WordArt 4">
          <a:extLst>
            <a:ext uri="{FF2B5EF4-FFF2-40B4-BE49-F238E27FC236}">
              <a16:creationId xmlns:a16="http://schemas.microsoft.com/office/drawing/2014/main" id="{00000000-0008-0000-0900-00008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2" name="WordArt 5">
          <a:extLst>
            <a:ext uri="{FF2B5EF4-FFF2-40B4-BE49-F238E27FC236}">
              <a16:creationId xmlns:a16="http://schemas.microsoft.com/office/drawing/2014/main" id="{00000000-0008-0000-0900-00008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3" name="WordArt 6">
          <a:extLst>
            <a:ext uri="{FF2B5EF4-FFF2-40B4-BE49-F238E27FC236}">
              <a16:creationId xmlns:a16="http://schemas.microsoft.com/office/drawing/2014/main" id="{00000000-0008-0000-0900-00008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4" name="WordArt 7">
          <a:extLst>
            <a:ext uri="{FF2B5EF4-FFF2-40B4-BE49-F238E27FC236}">
              <a16:creationId xmlns:a16="http://schemas.microsoft.com/office/drawing/2014/main" id="{00000000-0008-0000-0900-00008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05" name="WordArt 8">
          <a:extLst>
            <a:ext uri="{FF2B5EF4-FFF2-40B4-BE49-F238E27FC236}">
              <a16:creationId xmlns:a16="http://schemas.microsoft.com/office/drawing/2014/main" id="{00000000-0008-0000-0900-00008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6" name="WordArt 1">
          <a:extLst>
            <a:ext uri="{FF2B5EF4-FFF2-40B4-BE49-F238E27FC236}">
              <a16:creationId xmlns:a16="http://schemas.microsoft.com/office/drawing/2014/main" id="{00000000-0008-0000-0900-00008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7" name="WordArt 2">
          <a:extLst>
            <a:ext uri="{FF2B5EF4-FFF2-40B4-BE49-F238E27FC236}">
              <a16:creationId xmlns:a16="http://schemas.microsoft.com/office/drawing/2014/main" id="{00000000-0008-0000-0900-00008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8" name="WordArt 3">
          <a:extLst>
            <a:ext uri="{FF2B5EF4-FFF2-40B4-BE49-F238E27FC236}">
              <a16:creationId xmlns:a16="http://schemas.microsoft.com/office/drawing/2014/main" id="{00000000-0008-0000-0900-00008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09" name="WordArt 4">
          <a:extLst>
            <a:ext uri="{FF2B5EF4-FFF2-40B4-BE49-F238E27FC236}">
              <a16:creationId xmlns:a16="http://schemas.microsoft.com/office/drawing/2014/main" id="{00000000-0008-0000-0900-00008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0" name="WordArt 5">
          <a:extLst>
            <a:ext uri="{FF2B5EF4-FFF2-40B4-BE49-F238E27FC236}">
              <a16:creationId xmlns:a16="http://schemas.microsoft.com/office/drawing/2014/main" id="{00000000-0008-0000-0900-00008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1" name="WordArt 6">
          <a:extLst>
            <a:ext uri="{FF2B5EF4-FFF2-40B4-BE49-F238E27FC236}">
              <a16:creationId xmlns:a16="http://schemas.microsoft.com/office/drawing/2014/main" id="{00000000-0008-0000-0900-00008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2" name="WordArt 7">
          <a:extLst>
            <a:ext uri="{FF2B5EF4-FFF2-40B4-BE49-F238E27FC236}">
              <a16:creationId xmlns:a16="http://schemas.microsoft.com/office/drawing/2014/main" id="{00000000-0008-0000-0900-00009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13" name="WordArt 8">
          <a:extLst>
            <a:ext uri="{FF2B5EF4-FFF2-40B4-BE49-F238E27FC236}">
              <a16:creationId xmlns:a16="http://schemas.microsoft.com/office/drawing/2014/main" id="{00000000-0008-0000-0900-00009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4" name="WordArt 1">
          <a:extLst>
            <a:ext uri="{FF2B5EF4-FFF2-40B4-BE49-F238E27FC236}">
              <a16:creationId xmlns:a16="http://schemas.microsoft.com/office/drawing/2014/main" id="{00000000-0008-0000-0900-00009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5" name="WordArt 2">
          <a:extLst>
            <a:ext uri="{FF2B5EF4-FFF2-40B4-BE49-F238E27FC236}">
              <a16:creationId xmlns:a16="http://schemas.microsoft.com/office/drawing/2014/main" id="{00000000-0008-0000-0900-00009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6" name="WordArt 3">
          <a:extLst>
            <a:ext uri="{FF2B5EF4-FFF2-40B4-BE49-F238E27FC236}">
              <a16:creationId xmlns:a16="http://schemas.microsoft.com/office/drawing/2014/main" id="{00000000-0008-0000-0900-00009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7" name="WordArt 4">
          <a:extLst>
            <a:ext uri="{FF2B5EF4-FFF2-40B4-BE49-F238E27FC236}">
              <a16:creationId xmlns:a16="http://schemas.microsoft.com/office/drawing/2014/main" id="{00000000-0008-0000-0900-00009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8" name="WordArt 5">
          <a:extLst>
            <a:ext uri="{FF2B5EF4-FFF2-40B4-BE49-F238E27FC236}">
              <a16:creationId xmlns:a16="http://schemas.microsoft.com/office/drawing/2014/main" id="{00000000-0008-0000-09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19" name="WordArt 6">
          <a:extLst>
            <a:ext uri="{FF2B5EF4-FFF2-40B4-BE49-F238E27FC236}">
              <a16:creationId xmlns:a16="http://schemas.microsoft.com/office/drawing/2014/main" id="{00000000-0008-0000-09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20" name="WordArt 7">
          <a:extLst>
            <a:ext uri="{FF2B5EF4-FFF2-40B4-BE49-F238E27FC236}">
              <a16:creationId xmlns:a16="http://schemas.microsoft.com/office/drawing/2014/main" id="{00000000-0008-0000-09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21" name="WordArt 8">
          <a:extLst>
            <a:ext uri="{FF2B5EF4-FFF2-40B4-BE49-F238E27FC236}">
              <a16:creationId xmlns:a16="http://schemas.microsoft.com/office/drawing/2014/main" id="{00000000-0008-0000-09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2" name="WordArt 1">
          <a:extLst>
            <a:ext uri="{FF2B5EF4-FFF2-40B4-BE49-F238E27FC236}">
              <a16:creationId xmlns:a16="http://schemas.microsoft.com/office/drawing/2014/main" id="{00000000-0008-0000-09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3" name="WordArt 2">
          <a:extLst>
            <a:ext uri="{FF2B5EF4-FFF2-40B4-BE49-F238E27FC236}">
              <a16:creationId xmlns:a16="http://schemas.microsoft.com/office/drawing/2014/main" id="{00000000-0008-0000-09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4" name="WordArt 3">
          <a:extLst>
            <a:ext uri="{FF2B5EF4-FFF2-40B4-BE49-F238E27FC236}">
              <a16:creationId xmlns:a16="http://schemas.microsoft.com/office/drawing/2014/main" id="{00000000-0008-0000-09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5" name="WordArt 4">
          <a:extLst>
            <a:ext uri="{FF2B5EF4-FFF2-40B4-BE49-F238E27FC236}">
              <a16:creationId xmlns:a16="http://schemas.microsoft.com/office/drawing/2014/main" id="{00000000-0008-0000-09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6" name="WordArt 5">
          <a:extLst>
            <a:ext uri="{FF2B5EF4-FFF2-40B4-BE49-F238E27FC236}">
              <a16:creationId xmlns:a16="http://schemas.microsoft.com/office/drawing/2014/main" id="{00000000-0008-0000-09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7" name="WordArt 6">
          <a:extLst>
            <a:ext uri="{FF2B5EF4-FFF2-40B4-BE49-F238E27FC236}">
              <a16:creationId xmlns:a16="http://schemas.microsoft.com/office/drawing/2014/main" id="{00000000-0008-0000-09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8" name="WordArt 7">
          <a:extLst>
            <a:ext uri="{FF2B5EF4-FFF2-40B4-BE49-F238E27FC236}">
              <a16:creationId xmlns:a16="http://schemas.microsoft.com/office/drawing/2014/main" id="{00000000-0008-0000-09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29" name="WordArt 8">
          <a:extLst>
            <a:ext uri="{FF2B5EF4-FFF2-40B4-BE49-F238E27FC236}">
              <a16:creationId xmlns:a16="http://schemas.microsoft.com/office/drawing/2014/main" id="{00000000-0008-0000-09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0" name="WordArt 1">
          <a:extLst>
            <a:ext uri="{FF2B5EF4-FFF2-40B4-BE49-F238E27FC236}">
              <a16:creationId xmlns:a16="http://schemas.microsoft.com/office/drawing/2014/main" id="{00000000-0008-0000-09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1" name="WordArt 2">
          <a:extLst>
            <a:ext uri="{FF2B5EF4-FFF2-40B4-BE49-F238E27FC236}">
              <a16:creationId xmlns:a16="http://schemas.microsoft.com/office/drawing/2014/main" id="{00000000-0008-0000-09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2" name="WordArt 3">
          <a:extLst>
            <a:ext uri="{FF2B5EF4-FFF2-40B4-BE49-F238E27FC236}">
              <a16:creationId xmlns:a16="http://schemas.microsoft.com/office/drawing/2014/main" id="{00000000-0008-0000-09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3" name="WordArt 4">
          <a:extLst>
            <a:ext uri="{FF2B5EF4-FFF2-40B4-BE49-F238E27FC236}">
              <a16:creationId xmlns:a16="http://schemas.microsoft.com/office/drawing/2014/main" id="{00000000-0008-0000-09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4" name="WordArt 5">
          <a:extLst>
            <a:ext uri="{FF2B5EF4-FFF2-40B4-BE49-F238E27FC236}">
              <a16:creationId xmlns:a16="http://schemas.microsoft.com/office/drawing/2014/main" id="{00000000-0008-0000-09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5" name="WordArt 6">
          <a:extLst>
            <a:ext uri="{FF2B5EF4-FFF2-40B4-BE49-F238E27FC236}">
              <a16:creationId xmlns:a16="http://schemas.microsoft.com/office/drawing/2014/main" id="{00000000-0008-0000-09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6" name="WordArt 7">
          <a:extLst>
            <a:ext uri="{FF2B5EF4-FFF2-40B4-BE49-F238E27FC236}">
              <a16:creationId xmlns:a16="http://schemas.microsoft.com/office/drawing/2014/main" id="{00000000-0008-0000-09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37" name="WordArt 8">
          <a:extLst>
            <a:ext uri="{FF2B5EF4-FFF2-40B4-BE49-F238E27FC236}">
              <a16:creationId xmlns:a16="http://schemas.microsoft.com/office/drawing/2014/main" id="{00000000-0008-0000-09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38" name="WordArt 1">
          <a:extLst>
            <a:ext uri="{FF2B5EF4-FFF2-40B4-BE49-F238E27FC236}">
              <a16:creationId xmlns:a16="http://schemas.microsoft.com/office/drawing/2014/main" id="{00000000-0008-0000-09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39" name="WordArt 2">
          <a:extLst>
            <a:ext uri="{FF2B5EF4-FFF2-40B4-BE49-F238E27FC236}">
              <a16:creationId xmlns:a16="http://schemas.microsoft.com/office/drawing/2014/main" id="{00000000-0008-0000-09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0" name="WordArt 3">
          <a:extLst>
            <a:ext uri="{FF2B5EF4-FFF2-40B4-BE49-F238E27FC236}">
              <a16:creationId xmlns:a16="http://schemas.microsoft.com/office/drawing/2014/main" id="{00000000-0008-0000-09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1" name="WordArt 4">
          <a:extLst>
            <a:ext uri="{FF2B5EF4-FFF2-40B4-BE49-F238E27FC236}">
              <a16:creationId xmlns:a16="http://schemas.microsoft.com/office/drawing/2014/main" id="{00000000-0008-0000-09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2" name="WordArt 5">
          <a:extLst>
            <a:ext uri="{FF2B5EF4-FFF2-40B4-BE49-F238E27FC236}">
              <a16:creationId xmlns:a16="http://schemas.microsoft.com/office/drawing/2014/main" id="{00000000-0008-0000-0900-0000A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3" name="WordArt 6">
          <a:extLst>
            <a:ext uri="{FF2B5EF4-FFF2-40B4-BE49-F238E27FC236}">
              <a16:creationId xmlns:a16="http://schemas.microsoft.com/office/drawing/2014/main" id="{00000000-0008-0000-0900-0000A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4" name="WordArt 7">
          <a:extLst>
            <a:ext uri="{FF2B5EF4-FFF2-40B4-BE49-F238E27FC236}">
              <a16:creationId xmlns:a16="http://schemas.microsoft.com/office/drawing/2014/main" id="{00000000-0008-0000-0900-0000B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28</xdr:row>
      <xdr:rowOff>0</xdr:rowOff>
    </xdr:from>
    <xdr:to>
      <xdr:col>2</xdr:col>
      <xdr:colOff>927100</xdr:colOff>
      <xdr:row>28</xdr:row>
      <xdr:rowOff>0</xdr:rowOff>
    </xdr:to>
    <xdr:sp macro="" textlink="">
      <xdr:nvSpPr>
        <xdr:cNvPr id="945" name="WordArt 8">
          <a:extLst>
            <a:ext uri="{FF2B5EF4-FFF2-40B4-BE49-F238E27FC236}">
              <a16:creationId xmlns:a16="http://schemas.microsoft.com/office/drawing/2014/main" id="{00000000-0008-0000-09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6" name="WordArt 1">
          <a:extLst>
            <a:ext uri="{FF2B5EF4-FFF2-40B4-BE49-F238E27FC236}">
              <a16:creationId xmlns:a16="http://schemas.microsoft.com/office/drawing/2014/main" id="{00000000-0008-0000-09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7" name="WordArt 2">
          <a:extLst>
            <a:ext uri="{FF2B5EF4-FFF2-40B4-BE49-F238E27FC236}">
              <a16:creationId xmlns:a16="http://schemas.microsoft.com/office/drawing/2014/main" id="{00000000-0008-0000-09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8" name="WordArt 3">
          <a:extLst>
            <a:ext uri="{FF2B5EF4-FFF2-40B4-BE49-F238E27FC236}">
              <a16:creationId xmlns:a16="http://schemas.microsoft.com/office/drawing/2014/main" id="{00000000-0008-0000-09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49" name="WordArt 4">
          <a:extLst>
            <a:ext uri="{FF2B5EF4-FFF2-40B4-BE49-F238E27FC236}">
              <a16:creationId xmlns:a16="http://schemas.microsoft.com/office/drawing/2014/main" id="{00000000-0008-0000-09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0" name="WordArt 5">
          <a:extLst>
            <a:ext uri="{FF2B5EF4-FFF2-40B4-BE49-F238E27FC236}">
              <a16:creationId xmlns:a16="http://schemas.microsoft.com/office/drawing/2014/main" id="{00000000-0008-0000-09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1" name="WordArt 6">
          <a:extLst>
            <a:ext uri="{FF2B5EF4-FFF2-40B4-BE49-F238E27FC236}">
              <a16:creationId xmlns:a16="http://schemas.microsoft.com/office/drawing/2014/main" id="{00000000-0008-0000-09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2" name="WordArt 7">
          <a:extLst>
            <a:ext uri="{FF2B5EF4-FFF2-40B4-BE49-F238E27FC236}">
              <a16:creationId xmlns:a16="http://schemas.microsoft.com/office/drawing/2014/main" id="{00000000-0008-0000-09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28</xdr:row>
      <xdr:rowOff>0</xdr:rowOff>
    </xdr:from>
    <xdr:to>
      <xdr:col>2</xdr:col>
      <xdr:colOff>2212975</xdr:colOff>
      <xdr:row>28</xdr:row>
      <xdr:rowOff>0</xdr:rowOff>
    </xdr:to>
    <xdr:sp macro="" textlink="">
      <xdr:nvSpPr>
        <xdr:cNvPr id="953" name="WordArt 8">
          <a:extLst>
            <a:ext uri="{FF2B5EF4-FFF2-40B4-BE49-F238E27FC236}">
              <a16:creationId xmlns:a16="http://schemas.microsoft.com/office/drawing/2014/main" id="{00000000-0008-0000-09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4" name="WordArt 1">
          <a:extLst>
            <a:ext uri="{FF2B5EF4-FFF2-40B4-BE49-F238E27FC236}">
              <a16:creationId xmlns:a16="http://schemas.microsoft.com/office/drawing/2014/main" id="{00000000-0008-0000-09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5" name="WordArt 2">
          <a:extLst>
            <a:ext uri="{FF2B5EF4-FFF2-40B4-BE49-F238E27FC236}">
              <a16:creationId xmlns:a16="http://schemas.microsoft.com/office/drawing/2014/main" id="{00000000-0008-0000-09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6" name="WordArt 3">
          <a:extLst>
            <a:ext uri="{FF2B5EF4-FFF2-40B4-BE49-F238E27FC236}">
              <a16:creationId xmlns:a16="http://schemas.microsoft.com/office/drawing/2014/main" id="{00000000-0008-0000-09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7" name="WordArt 4">
          <a:extLst>
            <a:ext uri="{FF2B5EF4-FFF2-40B4-BE49-F238E27FC236}">
              <a16:creationId xmlns:a16="http://schemas.microsoft.com/office/drawing/2014/main" id="{00000000-0008-0000-09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8" name="WordArt 5">
          <a:extLst>
            <a:ext uri="{FF2B5EF4-FFF2-40B4-BE49-F238E27FC236}">
              <a16:creationId xmlns:a16="http://schemas.microsoft.com/office/drawing/2014/main" id="{00000000-0008-0000-09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59" name="WordArt 6">
          <a:extLst>
            <a:ext uri="{FF2B5EF4-FFF2-40B4-BE49-F238E27FC236}">
              <a16:creationId xmlns:a16="http://schemas.microsoft.com/office/drawing/2014/main" id="{00000000-0008-0000-09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60" name="WordArt 7">
          <a:extLst>
            <a:ext uri="{FF2B5EF4-FFF2-40B4-BE49-F238E27FC236}">
              <a16:creationId xmlns:a16="http://schemas.microsoft.com/office/drawing/2014/main" id="{00000000-0008-0000-09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87</xdr:row>
      <xdr:rowOff>0</xdr:rowOff>
    </xdr:from>
    <xdr:to>
      <xdr:col>2</xdr:col>
      <xdr:colOff>927100</xdr:colOff>
      <xdr:row>87</xdr:row>
      <xdr:rowOff>0</xdr:rowOff>
    </xdr:to>
    <xdr:sp macro="" textlink="">
      <xdr:nvSpPr>
        <xdr:cNvPr id="961" name="WordArt 8">
          <a:extLst>
            <a:ext uri="{FF2B5EF4-FFF2-40B4-BE49-F238E27FC236}">
              <a16:creationId xmlns:a16="http://schemas.microsoft.com/office/drawing/2014/main" id="{00000000-0008-0000-09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2" name="WordArt 1">
          <a:extLst>
            <a:ext uri="{FF2B5EF4-FFF2-40B4-BE49-F238E27FC236}">
              <a16:creationId xmlns:a16="http://schemas.microsoft.com/office/drawing/2014/main" id="{00000000-0008-0000-09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3" name="WordArt 2">
          <a:extLst>
            <a:ext uri="{FF2B5EF4-FFF2-40B4-BE49-F238E27FC236}">
              <a16:creationId xmlns:a16="http://schemas.microsoft.com/office/drawing/2014/main" id="{00000000-0008-0000-09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4" name="WordArt 3">
          <a:extLst>
            <a:ext uri="{FF2B5EF4-FFF2-40B4-BE49-F238E27FC236}">
              <a16:creationId xmlns:a16="http://schemas.microsoft.com/office/drawing/2014/main" id="{00000000-0008-0000-09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5" name="WordArt 4">
          <a:extLst>
            <a:ext uri="{FF2B5EF4-FFF2-40B4-BE49-F238E27FC236}">
              <a16:creationId xmlns:a16="http://schemas.microsoft.com/office/drawing/2014/main" id="{00000000-0008-0000-09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6" name="WordArt 5">
          <a:extLst>
            <a:ext uri="{FF2B5EF4-FFF2-40B4-BE49-F238E27FC236}">
              <a16:creationId xmlns:a16="http://schemas.microsoft.com/office/drawing/2014/main" id="{00000000-0008-0000-09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7" name="WordArt 6">
          <a:extLst>
            <a:ext uri="{FF2B5EF4-FFF2-40B4-BE49-F238E27FC236}">
              <a16:creationId xmlns:a16="http://schemas.microsoft.com/office/drawing/2014/main" id="{00000000-0008-0000-09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8" name="WordArt 7">
          <a:extLst>
            <a:ext uri="{FF2B5EF4-FFF2-40B4-BE49-F238E27FC236}">
              <a16:creationId xmlns:a16="http://schemas.microsoft.com/office/drawing/2014/main" id="{00000000-0008-0000-09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87</xdr:row>
      <xdr:rowOff>0</xdr:rowOff>
    </xdr:from>
    <xdr:to>
      <xdr:col>2</xdr:col>
      <xdr:colOff>2212975</xdr:colOff>
      <xdr:row>87</xdr:row>
      <xdr:rowOff>0</xdr:rowOff>
    </xdr:to>
    <xdr:sp macro="" textlink="">
      <xdr:nvSpPr>
        <xdr:cNvPr id="969" name="WordArt 8">
          <a:extLst>
            <a:ext uri="{FF2B5EF4-FFF2-40B4-BE49-F238E27FC236}">
              <a16:creationId xmlns:a16="http://schemas.microsoft.com/office/drawing/2014/main" id="{00000000-0008-0000-09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0" name="WordArt 1">
          <a:extLst>
            <a:ext uri="{FF2B5EF4-FFF2-40B4-BE49-F238E27FC236}">
              <a16:creationId xmlns:a16="http://schemas.microsoft.com/office/drawing/2014/main" id="{00000000-0008-0000-09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1" name="WordArt 2">
          <a:extLst>
            <a:ext uri="{FF2B5EF4-FFF2-40B4-BE49-F238E27FC236}">
              <a16:creationId xmlns:a16="http://schemas.microsoft.com/office/drawing/2014/main" id="{00000000-0008-0000-09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2" name="WordArt 3">
          <a:extLst>
            <a:ext uri="{FF2B5EF4-FFF2-40B4-BE49-F238E27FC236}">
              <a16:creationId xmlns:a16="http://schemas.microsoft.com/office/drawing/2014/main" id="{00000000-0008-0000-09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3" name="WordArt 4">
          <a:extLst>
            <a:ext uri="{FF2B5EF4-FFF2-40B4-BE49-F238E27FC236}">
              <a16:creationId xmlns:a16="http://schemas.microsoft.com/office/drawing/2014/main" id="{00000000-0008-0000-09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4" name="WordArt 5">
          <a:extLst>
            <a:ext uri="{FF2B5EF4-FFF2-40B4-BE49-F238E27FC236}">
              <a16:creationId xmlns:a16="http://schemas.microsoft.com/office/drawing/2014/main" id="{00000000-0008-0000-09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5" name="WordArt 6">
          <a:extLst>
            <a:ext uri="{FF2B5EF4-FFF2-40B4-BE49-F238E27FC236}">
              <a16:creationId xmlns:a16="http://schemas.microsoft.com/office/drawing/2014/main" id="{00000000-0008-0000-09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6" name="WordArt 7">
          <a:extLst>
            <a:ext uri="{FF2B5EF4-FFF2-40B4-BE49-F238E27FC236}">
              <a16:creationId xmlns:a16="http://schemas.microsoft.com/office/drawing/2014/main" id="{00000000-0008-0000-09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977" name="WordArt 8">
          <a:extLst>
            <a:ext uri="{FF2B5EF4-FFF2-40B4-BE49-F238E27FC236}">
              <a16:creationId xmlns:a16="http://schemas.microsoft.com/office/drawing/2014/main" id="{00000000-0008-0000-09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78" name="WordArt 1">
          <a:extLst>
            <a:ext uri="{FF2B5EF4-FFF2-40B4-BE49-F238E27FC236}">
              <a16:creationId xmlns:a16="http://schemas.microsoft.com/office/drawing/2014/main" id="{00000000-0008-0000-09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79" name="WordArt 2">
          <a:extLst>
            <a:ext uri="{FF2B5EF4-FFF2-40B4-BE49-F238E27FC236}">
              <a16:creationId xmlns:a16="http://schemas.microsoft.com/office/drawing/2014/main" id="{00000000-0008-0000-09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0" name="WordArt 3">
          <a:extLst>
            <a:ext uri="{FF2B5EF4-FFF2-40B4-BE49-F238E27FC236}">
              <a16:creationId xmlns:a16="http://schemas.microsoft.com/office/drawing/2014/main" id="{00000000-0008-0000-09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1" name="WordArt 4">
          <a:extLst>
            <a:ext uri="{FF2B5EF4-FFF2-40B4-BE49-F238E27FC236}">
              <a16:creationId xmlns:a16="http://schemas.microsoft.com/office/drawing/2014/main" id="{00000000-0008-0000-09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2" name="WordArt 5">
          <a:extLst>
            <a:ext uri="{FF2B5EF4-FFF2-40B4-BE49-F238E27FC236}">
              <a16:creationId xmlns:a16="http://schemas.microsoft.com/office/drawing/2014/main" id="{00000000-0008-0000-09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3" name="WordArt 6">
          <a:extLst>
            <a:ext uri="{FF2B5EF4-FFF2-40B4-BE49-F238E27FC236}">
              <a16:creationId xmlns:a16="http://schemas.microsoft.com/office/drawing/2014/main" id="{00000000-0008-0000-09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4" name="WordArt 7">
          <a:extLst>
            <a:ext uri="{FF2B5EF4-FFF2-40B4-BE49-F238E27FC236}">
              <a16:creationId xmlns:a16="http://schemas.microsoft.com/office/drawing/2014/main" id="{00000000-0008-0000-09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985" name="WordArt 8">
          <a:extLst>
            <a:ext uri="{FF2B5EF4-FFF2-40B4-BE49-F238E27FC236}">
              <a16:creationId xmlns:a16="http://schemas.microsoft.com/office/drawing/2014/main" id="{00000000-0008-0000-0900-0000D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6" name="WordArt 1">
          <a:extLst>
            <a:ext uri="{FF2B5EF4-FFF2-40B4-BE49-F238E27FC236}">
              <a16:creationId xmlns:a16="http://schemas.microsoft.com/office/drawing/2014/main" id="{00000000-0008-0000-0900-0000D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7" name="WordArt 2">
          <a:extLst>
            <a:ext uri="{FF2B5EF4-FFF2-40B4-BE49-F238E27FC236}">
              <a16:creationId xmlns:a16="http://schemas.microsoft.com/office/drawing/2014/main" id="{00000000-0008-0000-0900-0000D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8" name="WordArt 3">
          <a:extLst>
            <a:ext uri="{FF2B5EF4-FFF2-40B4-BE49-F238E27FC236}">
              <a16:creationId xmlns:a16="http://schemas.microsoft.com/office/drawing/2014/main" id="{00000000-0008-0000-0900-0000D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89" name="WordArt 4">
          <a:extLst>
            <a:ext uri="{FF2B5EF4-FFF2-40B4-BE49-F238E27FC236}">
              <a16:creationId xmlns:a16="http://schemas.microsoft.com/office/drawing/2014/main" id="{00000000-0008-0000-0900-0000D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0" name="WordArt 5">
          <a:extLst>
            <a:ext uri="{FF2B5EF4-FFF2-40B4-BE49-F238E27FC236}">
              <a16:creationId xmlns:a16="http://schemas.microsoft.com/office/drawing/2014/main" id="{00000000-0008-0000-0900-0000D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1" name="WordArt 6">
          <a:extLst>
            <a:ext uri="{FF2B5EF4-FFF2-40B4-BE49-F238E27FC236}">
              <a16:creationId xmlns:a16="http://schemas.microsoft.com/office/drawing/2014/main" id="{00000000-0008-0000-0900-0000D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2" name="WordArt 7">
          <a:extLst>
            <a:ext uri="{FF2B5EF4-FFF2-40B4-BE49-F238E27FC236}">
              <a16:creationId xmlns:a16="http://schemas.microsoft.com/office/drawing/2014/main" id="{00000000-0008-0000-0900-0000E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993" name="WordArt 8">
          <a:extLst>
            <a:ext uri="{FF2B5EF4-FFF2-40B4-BE49-F238E27FC236}">
              <a16:creationId xmlns:a16="http://schemas.microsoft.com/office/drawing/2014/main" id="{00000000-0008-0000-0900-0000E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4" name="WordArt 1">
          <a:extLst>
            <a:ext uri="{FF2B5EF4-FFF2-40B4-BE49-F238E27FC236}">
              <a16:creationId xmlns:a16="http://schemas.microsoft.com/office/drawing/2014/main" id="{00000000-0008-0000-0900-0000E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5" name="WordArt 2">
          <a:extLst>
            <a:ext uri="{FF2B5EF4-FFF2-40B4-BE49-F238E27FC236}">
              <a16:creationId xmlns:a16="http://schemas.microsoft.com/office/drawing/2014/main" id="{00000000-0008-0000-0900-0000E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6" name="WordArt 3">
          <a:extLst>
            <a:ext uri="{FF2B5EF4-FFF2-40B4-BE49-F238E27FC236}">
              <a16:creationId xmlns:a16="http://schemas.microsoft.com/office/drawing/2014/main" id="{00000000-0008-0000-0900-0000E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7" name="WordArt 4">
          <a:extLst>
            <a:ext uri="{FF2B5EF4-FFF2-40B4-BE49-F238E27FC236}">
              <a16:creationId xmlns:a16="http://schemas.microsoft.com/office/drawing/2014/main" id="{00000000-0008-0000-0900-0000E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8" name="WordArt 5">
          <a:extLst>
            <a:ext uri="{FF2B5EF4-FFF2-40B4-BE49-F238E27FC236}">
              <a16:creationId xmlns:a16="http://schemas.microsoft.com/office/drawing/2014/main" id="{00000000-0008-0000-0900-0000E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999" name="WordArt 6">
          <a:extLst>
            <a:ext uri="{FF2B5EF4-FFF2-40B4-BE49-F238E27FC236}">
              <a16:creationId xmlns:a16="http://schemas.microsoft.com/office/drawing/2014/main" id="{00000000-0008-0000-0900-0000E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00" name="WordArt 7">
          <a:extLst>
            <a:ext uri="{FF2B5EF4-FFF2-40B4-BE49-F238E27FC236}">
              <a16:creationId xmlns:a16="http://schemas.microsoft.com/office/drawing/2014/main" id="{00000000-0008-0000-0900-0000E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01" name="WordArt 8">
          <a:extLst>
            <a:ext uri="{FF2B5EF4-FFF2-40B4-BE49-F238E27FC236}">
              <a16:creationId xmlns:a16="http://schemas.microsoft.com/office/drawing/2014/main" id="{00000000-0008-0000-0900-0000E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2" name="WordArt 1">
          <a:extLst>
            <a:ext uri="{FF2B5EF4-FFF2-40B4-BE49-F238E27FC236}">
              <a16:creationId xmlns:a16="http://schemas.microsoft.com/office/drawing/2014/main" id="{00000000-0008-0000-0900-0000E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3" name="WordArt 2">
          <a:extLst>
            <a:ext uri="{FF2B5EF4-FFF2-40B4-BE49-F238E27FC236}">
              <a16:creationId xmlns:a16="http://schemas.microsoft.com/office/drawing/2014/main" id="{00000000-0008-0000-0900-0000E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4" name="WordArt 3">
          <a:extLst>
            <a:ext uri="{FF2B5EF4-FFF2-40B4-BE49-F238E27FC236}">
              <a16:creationId xmlns:a16="http://schemas.microsoft.com/office/drawing/2014/main" id="{00000000-0008-0000-0900-0000E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5" name="WordArt 4">
          <a:extLst>
            <a:ext uri="{FF2B5EF4-FFF2-40B4-BE49-F238E27FC236}">
              <a16:creationId xmlns:a16="http://schemas.microsoft.com/office/drawing/2014/main" id="{00000000-0008-0000-0900-0000E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6" name="WordArt 5">
          <a:extLst>
            <a:ext uri="{FF2B5EF4-FFF2-40B4-BE49-F238E27FC236}">
              <a16:creationId xmlns:a16="http://schemas.microsoft.com/office/drawing/2014/main" id="{00000000-0008-0000-0900-0000E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7" name="WordArt 6">
          <a:extLst>
            <a:ext uri="{FF2B5EF4-FFF2-40B4-BE49-F238E27FC236}">
              <a16:creationId xmlns:a16="http://schemas.microsoft.com/office/drawing/2014/main" id="{00000000-0008-0000-0900-0000E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8" name="WordArt 7">
          <a:extLst>
            <a:ext uri="{FF2B5EF4-FFF2-40B4-BE49-F238E27FC236}">
              <a16:creationId xmlns:a16="http://schemas.microsoft.com/office/drawing/2014/main" id="{00000000-0008-0000-0900-0000F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09" name="WordArt 8">
          <a:extLst>
            <a:ext uri="{FF2B5EF4-FFF2-40B4-BE49-F238E27FC236}">
              <a16:creationId xmlns:a16="http://schemas.microsoft.com/office/drawing/2014/main" id="{00000000-0008-0000-0900-0000F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0" name="WordArt 1">
          <a:extLst>
            <a:ext uri="{FF2B5EF4-FFF2-40B4-BE49-F238E27FC236}">
              <a16:creationId xmlns:a16="http://schemas.microsoft.com/office/drawing/2014/main" id="{00000000-0008-0000-0900-0000F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1" name="WordArt 2">
          <a:extLst>
            <a:ext uri="{FF2B5EF4-FFF2-40B4-BE49-F238E27FC236}">
              <a16:creationId xmlns:a16="http://schemas.microsoft.com/office/drawing/2014/main" id="{00000000-0008-0000-0900-0000F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2" name="WordArt 3">
          <a:extLst>
            <a:ext uri="{FF2B5EF4-FFF2-40B4-BE49-F238E27FC236}">
              <a16:creationId xmlns:a16="http://schemas.microsoft.com/office/drawing/2014/main" id="{00000000-0008-0000-0900-0000F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3" name="WordArt 4">
          <a:extLst>
            <a:ext uri="{FF2B5EF4-FFF2-40B4-BE49-F238E27FC236}">
              <a16:creationId xmlns:a16="http://schemas.microsoft.com/office/drawing/2014/main" id="{00000000-0008-0000-0900-0000F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4" name="WordArt 5">
          <a:extLst>
            <a:ext uri="{FF2B5EF4-FFF2-40B4-BE49-F238E27FC236}">
              <a16:creationId xmlns:a16="http://schemas.microsoft.com/office/drawing/2014/main" id="{00000000-0008-0000-0900-0000F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5" name="WordArt 6">
          <a:extLst>
            <a:ext uri="{FF2B5EF4-FFF2-40B4-BE49-F238E27FC236}">
              <a16:creationId xmlns:a16="http://schemas.microsoft.com/office/drawing/2014/main" id="{00000000-0008-0000-0900-0000F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6" name="WordArt 7">
          <a:extLst>
            <a:ext uri="{FF2B5EF4-FFF2-40B4-BE49-F238E27FC236}">
              <a16:creationId xmlns:a16="http://schemas.microsoft.com/office/drawing/2014/main" id="{00000000-0008-0000-0900-0000F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17" name="WordArt 8">
          <a:extLst>
            <a:ext uri="{FF2B5EF4-FFF2-40B4-BE49-F238E27FC236}">
              <a16:creationId xmlns:a16="http://schemas.microsoft.com/office/drawing/2014/main" id="{00000000-0008-0000-0900-0000F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18" name="WordArt 1">
          <a:extLst>
            <a:ext uri="{FF2B5EF4-FFF2-40B4-BE49-F238E27FC236}">
              <a16:creationId xmlns:a16="http://schemas.microsoft.com/office/drawing/2014/main" id="{00000000-0008-0000-0900-0000F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19" name="WordArt 2">
          <a:extLst>
            <a:ext uri="{FF2B5EF4-FFF2-40B4-BE49-F238E27FC236}">
              <a16:creationId xmlns:a16="http://schemas.microsoft.com/office/drawing/2014/main" id="{00000000-0008-0000-0900-0000F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0" name="WordArt 3">
          <a:extLst>
            <a:ext uri="{FF2B5EF4-FFF2-40B4-BE49-F238E27FC236}">
              <a16:creationId xmlns:a16="http://schemas.microsoft.com/office/drawing/2014/main" id="{00000000-0008-0000-0900-0000F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1" name="WordArt 4">
          <a:extLst>
            <a:ext uri="{FF2B5EF4-FFF2-40B4-BE49-F238E27FC236}">
              <a16:creationId xmlns:a16="http://schemas.microsoft.com/office/drawing/2014/main" id="{00000000-0008-0000-0900-0000F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2" name="WordArt 5">
          <a:extLst>
            <a:ext uri="{FF2B5EF4-FFF2-40B4-BE49-F238E27FC236}">
              <a16:creationId xmlns:a16="http://schemas.microsoft.com/office/drawing/2014/main" id="{00000000-0008-0000-0900-0000F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3" name="WordArt 6">
          <a:extLst>
            <a:ext uri="{FF2B5EF4-FFF2-40B4-BE49-F238E27FC236}">
              <a16:creationId xmlns:a16="http://schemas.microsoft.com/office/drawing/2014/main" id="{00000000-0008-0000-0900-0000F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4" name="WordArt 7">
          <a:extLst>
            <a:ext uri="{FF2B5EF4-FFF2-40B4-BE49-F238E27FC236}">
              <a16:creationId xmlns:a16="http://schemas.microsoft.com/office/drawing/2014/main" id="{00000000-0008-0000-0900-00000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25" name="WordArt 8">
          <a:extLst>
            <a:ext uri="{FF2B5EF4-FFF2-40B4-BE49-F238E27FC236}">
              <a16:creationId xmlns:a16="http://schemas.microsoft.com/office/drawing/2014/main" id="{00000000-0008-0000-09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6" name="WordArt 1">
          <a:extLst>
            <a:ext uri="{FF2B5EF4-FFF2-40B4-BE49-F238E27FC236}">
              <a16:creationId xmlns:a16="http://schemas.microsoft.com/office/drawing/2014/main" id="{00000000-0008-0000-09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7" name="WordArt 2">
          <a:extLst>
            <a:ext uri="{FF2B5EF4-FFF2-40B4-BE49-F238E27FC236}">
              <a16:creationId xmlns:a16="http://schemas.microsoft.com/office/drawing/2014/main" id="{00000000-0008-0000-09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8" name="WordArt 3">
          <a:extLst>
            <a:ext uri="{FF2B5EF4-FFF2-40B4-BE49-F238E27FC236}">
              <a16:creationId xmlns:a16="http://schemas.microsoft.com/office/drawing/2014/main" id="{00000000-0008-0000-0900-00000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29" name="WordArt 4">
          <a:extLst>
            <a:ext uri="{FF2B5EF4-FFF2-40B4-BE49-F238E27FC236}">
              <a16:creationId xmlns:a16="http://schemas.microsoft.com/office/drawing/2014/main" id="{00000000-0008-0000-0900-00000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0" name="WordArt 5">
          <a:extLst>
            <a:ext uri="{FF2B5EF4-FFF2-40B4-BE49-F238E27FC236}">
              <a16:creationId xmlns:a16="http://schemas.microsoft.com/office/drawing/2014/main" id="{00000000-0008-0000-0900-00000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1" name="WordArt 6">
          <a:extLst>
            <a:ext uri="{FF2B5EF4-FFF2-40B4-BE49-F238E27FC236}">
              <a16:creationId xmlns:a16="http://schemas.microsoft.com/office/drawing/2014/main" id="{00000000-0008-0000-0900-00000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2" name="WordArt 7">
          <a:extLst>
            <a:ext uri="{FF2B5EF4-FFF2-40B4-BE49-F238E27FC236}">
              <a16:creationId xmlns:a16="http://schemas.microsoft.com/office/drawing/2014/main" id="{00000000-0008-0000-0900-00000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33" name="WordArt 8">
          <a:extLst>
            <a:ext uri="{FF2B5EF4-FFF2-40B4-BE49-F238E27FC236}">
              <a16:creationId xmlns:a16="http://schemas.microsoft.com/office/drawing/2014/main" id="{00000000-0008-0000-0900-00000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4" name="WordArt 1">
          <a:extLst>
            <a:ext uri="{FF2B5EF4-FFF2-40B4-BE49-F238E27FC236}">
              <a16:creationId xmlns:a16="http://schemas.microsoft.com/office/drawing/2014/main" id="{00000000-0008-0000-0900-00000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5" name="WordArt 2">
          <a:extLst>
            <a:ext uri="{FF2B5EF4-FFF2-40B4-BE49-F238E27FC236}">
              <a16:creationId xmlns:a16="http://schemas.microsoft.com/office/drawing/2014/main" id="{00000000-0008-0000-0900-00000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6" name="WordArt 3">
          <a:extLst>
            <a:ext uri="{FF2B5EF4-FFF2-40B4-BE49-F238E27FC236}">
              <a16:creationId xmlns:a16="http://schemas.microsoft.com/office/drawing/2014/main" id="{00000000-0008-0000-0900-00000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7" name="WordArt 4">
          <a:extLst>
            <a:ext uri="{FF2B5EF4-FFF2-40B4-BE49-F238E27FC236}">
              <a16:creationId xmlns:a16="http://schemas.microsoft.com/office/drawing/2014/main" id="{00000000-0008-0000-0900-00000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8" name="WordArt 5">
          <a:extLst>
            <a:ext uri="{FF2B5EF4-FFF2-40B4-BE49-F238E27FC236}">
              <a16:creationId xmlns:a16="http://schemas.microsoft.com/office/drawing/2014/main" id="{00000000-0008-0000-09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39" name="WordArt 6">
          <a:extLst>
            <a:ext uri="{FF2B5EF4-FFF2-40B4-BE49-F238E27FC236}">
              <a16:creationId xmlns:a16="http://schemas.microsoft.com/office/drawing/2014/main" id="{00000000-0008-0000-0900-00000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40" name="WordArt 7">
          <a:extLst>
            <a:ext uri="{FF2B5EF4-FFF2-40B4-BE49-F238E27FC236}">
              <a16:creationId xmlns:a16="http://schemas.microsoft.com/office/drawing/2014/main" id="{00000000-0008-0000-0900-00001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041" name="WordArt 8">
          <a:extLst>
            <a:ext uri="{FF2B5EF4-FFF2-40B4-BE49-F238E27FC236}">
              <a16:creationId xmlns:a16="http://schemas.microsoft.com/office/drawing/2014/main" id="{00000000-0008-0000-0900-00001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2" name="WordArt 1">
          <a:extLst>
            <a:ext uri="{FF2B5EF4-FFF2-40B4-BE49-F238E27FC236}">
              <a16:creationId xmlns:a16="http://schemas.microsoft.com/office/drawing/2014/main" id="{00000000-0008-0000-0900-00001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3" name="WordArt 2">
          <a:extLst>
            <a:ext uri="{FF2B5EF4-FFF2-40B4-BE49-F238E27FC236}">
              <a16:creationId xmlns:a16="http://schemas.microsoft.com/office/drawing/2014/main" id="{00000000-0008-0000-0900-00001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4" name="WordArt 3">
          <a:extLst>
            <a:ext uri="{FF2B5EF4-FFF2-40B4-BE49-F238E27FC236}">
              <a16:creationId xmlns:a16="http://schemas.microsoft.com/office/drawing/2014/main" id="{00000000-0008-0000-0900-00001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5" name="WordArt 4">
          <a:extLst>
            <a:ext uri="{FF2B5EF4-FFF2-40B4-BE49-F238E27FC236}">
              <a16:creationId xmlns:a16="http://schemas.microsoft.com/office/drawing/2014/main" id="{00000000-0008-0000-0900-00001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6" name="WordArt 5">
          <a:extLst>
            <a:ext uri="{FF2B5EF4-FFF2-40B4-BE49-F238E27FC236}">
              <a16:creationId xmlns:a16="http://schemas.microsoft.com/office/drawing/2014/main" id="{00000000-0008-0000-0900-00001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7" name="WordArt 6">
          <a:extLst>
            <a:ext uri="{FF2B5EF4-FFF2-40B4-BE49-F238E27FC236}">
              <a16:creationId xmlns:a16="http://schemas.microsoft.com/office/drawing/2014/main" id="{00000000-0008-0000-0900-00001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8" name="WordArt 7">
          <a:extLst>
            <a:ext uri="{FF2B5EF4-FFF2-40B4-BE49-F238E27FC236}">
              <a16:creationId xmlns:a16="http://schemas.microsoft.com/office/drawing/2014/main" id="{00000000-0008-0000-0900-00001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49" name="WordArt 8">
          <a:extLst>
            <a:ext uri="{FF2B5EF4-FFF2-40B4-BE49-F238E27FC236}">
              <a16:creationId xmlns:a16="http://schemas.microsoft.com/office/drawing/2014/main" id="{00000000-0008-0000-0900-00001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0" name="WordArt 1">
          <a:extLst>
            <a:ext uri="{FF2B5EF4-FFF2-40B4-BE49-F238E27FC236}">
              <a16:creationId xmlns:a16="http://schemas.microsoft.com/office/drawing/2014/main" id="{00000000-0008-0000-0900-00001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1" name="WordArt 2">
          <a:extLst>
            <a:ext uri="{FF2B5EF4-FFF2-40B4-BE49-F238E27FC236}">
              <a16:creationId xmlns:a16="http://schemas.microsoft.com/office/drawing/2014/main" id="{00000000-0008-0000-0900-00001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2" name="WordArt 3">
          <a:extLst>
            <a:ext uri="{FF2B5EF4-FFF2-40B4-BE49-F238E27FC236}">
              <a16:creationId xmlns:a16="http://schemas.microsoft.com/office/drawing/2014/main" id="{00000000-0008-0000-0900-00001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3" name="WordArt 4">
          <a:extLst>
            <a:ext uri="{FF2B5EF4-FFF2-40B4-BE49-F238E27FC236}">
              <a16:creationId xmlns:a16="http://schemas.microsoft.com/office/drawing/2014/main" id="{00000000-0008-0000-0900-00001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4" name="WordArt 5">
          <a:extLst>
            <a:ext uri="{FF2B5EF4-FFF2-40B4-BE49-F238E27FC236}">
              <a16:creationId xmlns:a16="http://schemas.microsoft.com/office/drawing/2014/main" id="{00000000-0008-0000-0900-00001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5" name="WordArt 6">
          <a:extLst>
            <a:ext uri="{FF2B5EF4-FFF2-40B4-BE49-F238E27FC236}">
              <a16:creationId xmlns:a16="http://schemas.microsoft.com/office/drawing/2014/main" id="{00000000-0008-0000-0900-00001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6" name="WordArt 7">
          <a:extLst>
            <a:ext uri="{FF2B5EF4-FFF2-40B4-BE49-F238E27FC236}">
              <a16:creationId xmlns:a16="http://schemas.microsoft.com/office/drawing/2014/main" id="{00000000-0008-0000-09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</xdr:row>
      <xdr:rowOff>0</xdr:rowOff>
    </xdr:from>
    <xdr:to>
      <xdr:col>2</xdr:col>
      <xdr:colOff>927100</xdr:colOff>
      <xdr:row>5</xdr:row>
      <xdr:rowOff>0</xdr:rowOff>
    </xdr:to>
    <xdr:sp macro="" textlink="">
      <xdr:nvSpPr>
        <xdr:cNvPr id="1057" name="WordArt 8">
          <a:extLst>
            <a:ext uri="{FF2B5EF4-FFF2-40B4-BE49-F238E27FC236}">
              <a16:creationId xmlns:a16="http://schemas.microsoft.com/office/drawing/2014/main" id="{00000000-0008-0000-09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58" name="WordArt 1">
          <a:extLst>
            <a:ext uri="{FF2B5EF4-FFF2-40B4-BE49-F238E27FC236}">
              <a16:creationId xmlns:a16="http://schemas.microsoft.com/office/drawing/2014/main" id="{00000000-0008-0000-09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59" name="WordArt 2">
          <a:extLst>
            <a:ext uri="{FF2B5EF4-FFF2-40B4-BE49-F238E27FC236}">
              <a16:creationId xmlns:a16="http://schemas.microsoft.com/office/drawing/2014/main" id="{00000000-0008-0000-09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0" name="WordArt 3">
          <a:extLst>
            <a:ext uri="{FF2B5EF4-FFF2-40B4-BE49-F238E27FC236}">
              <a16:creationId xmlns:a16="http://schemas.microsoft.com/office/drawing/2014/main" id="{00000000-0008-0000-09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1" name="WordArt 4">
          <a:extLst>
            <a:ext uri="{FF2B5EF4-FFF2-40B4-BE49-F238E27FC236}">
              <a16:creationId xmlns:a16="http://schemas.microsoft.com/office/drawing/2014/main" id="{00000000-0008-0000-09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2" name="WordArt 5">
          <a:extLst>
            <a:ext uri="{FF2B5EF4-FFF2-40B4-BE49-F238E27FC236}">
              <a16:creationId xmlns:a16="http://schemas.microsoft.com/office/drawing/2014/main" id="{00000000-0008-0000-09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3" name="WordArt 6">
          <a:extLst>
            <a:ext uri="{FF2B5EF4-FFF2-40B4-BE49-F238E27FC236}">
              <a16:creationId xmlns:a16="http://schemas.microsoft.com/office/drawing/2014/main" id="{00000000-0008-0000-09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4" name="WordArt 7">
          <a:extLst>
            <a:ext uri="{FF2B5EF4-FFF2-40B4-BE49-F238E27FC236}">
              <a16:creationId xmlns:a16="http://schemas.microsoft.com/office/drawing/2014/main" id="{00000000-0008-0000-09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</xdr:row>
      <xdr:rowOff>0</xdr:rowOff>
    </xdr:from>
    <xdr:to>
      <xdr:col>2</xdr:col>
      <xdr:colOff>2212975</xdr:colOff>
      <xdr:row>5</xdr:row>
      <xdr:rowOff>0</xdr:rowOff>
    </xdr:to>
    <xdr:sp macro="" textlink="">
      <xdr:nvSpPr>
        <xdr:cNvPr id="1065" name="WordArt 8">
          <a:extLst>
            <a:ext uri="{FF2B5EF4-FFF2-40B4-BE49-F238E27FC236}">
              <a16:creationId xmlns:a16="http://schemas.microsoft.com/office/drawing/2014/main" id="{00000000-0008-0000-09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6" name="WordArt 1">
          <a:extLst>
            <a:ext uri="{FF2B5EF4-FFF2-40B4-BE49-F238E27FC236}">
              <a16:creationId xmlns:a16="http://schemas.microsoft.com/office/drawing/2014/main" id="{00000000-0008-0000-09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7" name="WordArt 2">
          <a:extLst>
            <a:ext uri="{FF2B5EF4-FFF2-40B4-BE49-F238E27FC236}">
              <a16:creationId xmlns:a16="http://schemas.microsoft.com/office/drawing/2014/main" id="{00000000-0008-0000-09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8" name="WordArt 3">
          <a:extLst>
            <a:ext uri="{FF2B5EF4-FFF2-40B4-BE49-F238E27FC236}">
              <a16:creationId xmlns:a16="http://schemas.microsoft.com/office/drawing/2014/main" id="{00000000-0008-0000-09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69" name="WordArt 4">
          <a:extLst>
            <a:ext uri="{FF2B5EF4-FFF2-40B4-BE49-F238E27FC236}">
              <a16:creationId xmlns:a16="http://schemas.microsoft.com/office/drawing/2014/main" id="{00000000-0008-0000-09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0" name="WordArt 5">
          <a:extLst>
            <a:ext uri="{FF2B5EF4-FFF2-40B4-BE49-F238E27FC236}">
              <a16:creationId xmlns:a16="http://schemas.microsoft.com/office/drawing/2014/main" id="{00000000-0008-0000-0900-00002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1" name="WordArt 6">
          <a:extLst>
            <a:ext uri="{FF2B5EF4-FFF2-40B4-BE49-F238E27FC236}">
              <a16:creationId xmlns:a16="http://schemas.microsoft.com/office/drawing/2014/main" id="{00000000-0008-0000-0900-00002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2" name="WordArt 7">
          <a:extLst>
            <a:ext uri="{FF2B5EF4-FFF2-40B4-BE49-F238E27FC236}">
              <a16:creationId xmlns:a16="http://schemas.microsoft.com/office/drawing/2014/main" id="{00000000-0008-0000-0900-00003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73" name="WordArt 8">
          <a:extLst>
            <a:ext uri="{FF2B5EF4-FFF2-40B4-BE49-F238E27FC236}">
              <a16:creationId xmlns:a16="http://schemas.microsoft.com/office/drawing/2014/main" id="{00000000-0008-0000-0900-00003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4" name="WordArt 1">
          <a:extLst>
            <a:ext uri="{FF2B5EF4-FFF2-40B4-BE49-F238E27FC236}">
              <a16:creationId xmlns:a16="http://schemas.microsoft.com/office/drawing/2014/main" id="{00000000-0008-0000-0900-00003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5" name="WordArt 2">
          <a:extLst>
            <a:ext uri="{FF2B5EF4-FFF2-40B4-BE49-F238E27FC236}">
              <a16:creationId xmlns:a16="http://schemas.microsoft.com/office/drawing/2014/main" id="{00000000-0008-0000-0900-00003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6" name="WordArt 3">
          <a:extLst>
            <a:ext uri="{FF2B5EF4-FFF2-40B4-BE49-F238E27FC236}">
              <a16:creationId xmlns:a16="http://schemas.microsoft.com/office/drawing/2014/main" id="{00000000-0008-0000-09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7" name="WordArt 4">
          <a:extLst>
            <a:ext uri="{FF2B5EF4-FFF2-40B4-BE49-F238E27FC236}">
              <a16:creationId xmlns:a16="http://schemas.microsoft.com/office/drawing/2014/main" id="{00000000-0008-0000-09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8" name="WordArt 5">
          <a:extLst>
            <a:ext uri="{FF2B5EF4-FFF2-40B4-BE49-F238E27FC236}">
              <a16:creationId xmlns:a16="http://schemas.microsoft.com/office/drawing/2014/main" id="{00000000-0008-0000-0900-00003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79" name="WordArt 6">
          <a:extLst>
            <a:ext uri="{FF2B5EF4-FFF2-40B4-BE49-F238E27FC236}">
              <a16:creationId xmlns:a16="http://schemas.microsoft.com/office/drawing/2014/main" id="{00000000-0008-0000-0900-00003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80" name="WordArt 7">
          <a:extLst>
            <a:ext uri="{FF2B5EF4-FFF2-40B4-BE49-F238E27FC236}">
              <a16:creationId xmlns:a16="http://schemas.microsoft.com/office/drawing/2014/main" id="{00000000-0008-0000-0900-00003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81" name="WordArt 8">
          <a:extLst>
            <a:ext uri="{FF2B5EF4-FFF2-40B4-BE49-F238E27FC236}">
              <a16:creationId xmlns:a16="http://schemas.microsoft.com/office/drawing/2014/main" id="{00000000-0008-0000-0900-00003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2" name="WordArt 1">
          <a:extLst>
            <a:ext uri="{FF2B5EF4-FFF2-40B4-BE49-F238E27FC236}">
              <a16:creationId xmlns:a16="http://schemas.microsoft.com/office/drawing/2014/main" id="{00000000-0008-0000-0900-00003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3" name="WordArt 2">
          <a:extLst>
            <a:ext uri="{FF2B5EF4-FFF2-40B4-BE49-F238E27FC236}">
              <a16:creationId xmlns:a16="http://schemas.microsoft.com/office/drawing/2014/main" id="{00000000-0008-0000-0900-00003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4" name="WordArt 3">
          <a:extLst>
            <a:ext uri="{FF2B5EF4-FFF2-40B4-BE49-F238E27FC236}">
              <a16:creationId xmlns:a16="http://schemas.microsoft.com/office/drawing/2014/main" id="{00000000-0008-0000-09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5" name="WordArt 4">
          <a:extLst>
            <a:ext uri="{FF2B5EF4-FFF2-40B4-BE49-F238E27FC236}">
              <a16:creationId xmlns:a16="http://schemas.microsoft.com/office/drawing/2014/main" id="{00000000-0008-0000-09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6" name="WordArt 5">
          <a:extLst>
            <a:ext uri="{FF2B5EF4-FFF2-40B4-BE49-F238E27FC236}">
              <a16:creationId xmlns:a16="http://schemas.microsoft.com/office/drawing/2014/main" id="{00000000-0008-0000-0900-00003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7" name="WordArt 6">
          <a:extLst>
            <a:ext uri="{FF2B5EF4-FFF2-40B4-BE49-F238E27FC236}">
              <a16:creationId xmlns:a16="http://schemas.microsoft.com/office/drawing/2014/main" id="{00000000-0008-0000-09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8" name="WordArt 7">
          <a:extLst>
            <a:ext uri="{FF2B5EF4-FFF2-40B4-BE49-F238E27FC236}">
              <a16:creationId xmlns:a16="http://schemas.microsoft.com/office/drawing/2014/main" id="{00000000-0008-0000-0900-00004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89" name="WordArt 8">
          <a:extLst>
            <a:ext uri="{FF2B5EF4-FFF2-40B4-BE49-F238E27FC236}">
              <a16:creationId xmlns:a16="http://schemas.microsoft.com/office/drawing/2014/main" id="{00000000-0008-0000-0900-00004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0" name="WordArt 1">
          <a:extLst>
            <a:ext uri="{FF2B5EF4-FFF2-40B4-BE49-F238E27FC236}">
              <a16:creationId xmlns:a16="http://schemas.microsoft.com/office/drawing/2014/main" id="{00000000-0008-0000-09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1" name="WordArt 2">
          <a:extLst>
            <a:ext uri="{FF2B5EF4-FFF2-40B4-BE49-F238E27FC236}">
              <a16:creationId xmlns:a16="http://schemas.microsoft.com/office/drawing/2014/main" id="{00000000-0008-0000-0900-00004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2" name="WordArt 3">
          <a:extLst>
            <a:ext uri="{FF2B5EF4-FFF2-40B4-BE49-F238E27FC236}">
              <a16:creationId xmlns:a16="http://schemas.microsoft.com/office/drawing/2014/main" id="{00000000-0008-0000-0900-00004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3" name="WordArt 4">
          <a:extLst>
            <a:ext uri="{FF2B5EF4-FFF2-40B4-BE49-F238E27FC236}">
              <a16:creationId xmlns:a16="http://schemas.microsoft.com/office/drawing/2014/main" id="{00000000-0008-0000-0900-00004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4" name="WordArt 5">
          <a:extLst>
            <a:ext uri="{FF2B5EF4-FFF2-40B4-BE49-F238E27FC236}">
              <a16:creationId xmlns:a16="http://schemas.microsoft.com/office/drawing/2014/main" id="{00000000-0008-0000-0900-00004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5" name="WordArt 6">
          <a:extLst>
            <a:ext uri="{FF2B5EF4-FFF2-40B4-BE49-F238E27FC236}">
              <a16:creationId xmlns:a16="http://schemas.microsoft.com/office/drawing/2014/main" id="{00000000-0008-0000-0900-00004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6" name="WordArt 7">
          <a:extLst>
            <a:ext uri="{FF2B5EF4-FFF2-40B4-BE49-F238E27FC236}">
              <a16:creationId xmlns:a16="http://schemas.microsoft.com/office/drawing/2014/main" id="{00000000-0008-0000-0900-00004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097" name="WordArt 8">
          <a:extLst>
            <a:ext uri="{FF2B5EF4-FFF2-40B4-BE49-F238E27FC236}">
              <a16:creationId xmlns:a16="http://schemas.microsoft.com/office/drawing/2014/main" id="{00000000-0008-0000-0900-00004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98" name="WordArt 1">
          <a:extLst>
            <a:ext uri="{FF2B5EF4-FFF2-40B4-BE49-F238E27FC236}">
              <a16:creationId xmlns:a16="http://schemas.microsoft.com/office/drawing/2014/main" id="{00000000-0008-0000-0900-00004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099" name="WordArt 2">
          <a:extLst>
            <a:ext uri="{FF2B5EF4-FFF2-40B4-BE49-F238E27FC236}">
              <a16:creationId xmlns:a16="http://schemas.microsoft.com/office/drawing/2014/main" id="{00000000-0008-0000-0900-00004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0" name="WordArt 3">
          <a:extLst>
            <a:ext uri="{FF2B5EF4-FFF2-40B4-BE49-F238E27FC236}">
              <a16:creationId xmlns:a16="http://schemas.microsoft.com/office/drawing/2014/main" id="{00000000-0008-0000-0900-00004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1" name="WordArt 4">
          <a:extLst>
            <a:ext uri="{FF2B5EF4-FFF2-40B4-BE49-F238E27FC236}">
              <a16:creationId xmlns:a16="http://schemas.microsoft.com/office/drawing/2014/main" id="{00000000-0008-0000-0900-00004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2" name="WordArt 5">
          <a:extLst>
            <a:ext uri="{FF2B5EF4-FFF2-40B4-BE49-F238E27FC236}">
              <a16:creationId xmlns:a16="http://schemas.microsoft.com/office/drawing/2014/main" id="{00000000-0008-0000-0900-00004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3" name="WordArt 6">
          <a:extLst>
            <a:ext uri="{FF2B5EF4-FFF2-40B4-BE49-F238E27FC236}">
              <a16:creationId xmlns:a16="http://schemas.microsoft.com/office/drawing/2014/main" id="{00000000-0008-0000-0900-00004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4" name="WordArt 7">
          <a:extLst>
            <a:ext uri="{FF2B5EF4-FFF2-40B4-BE49-F238E27FC236}">
              <a16:creationId xmlns:a16="http://schemas.microsoft.com/office/drawing/2014/main" id="{00000000-0008-0000-0900-00005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70</xdr:row>
      <xdr:rowOff>0</xdr:rowOff>
    </xdr:from>
    <xdr:to>
      <xdr:col>2</xdr:col>
      <xdr:colOff>927100</xdr:colOff>
      <xdr:row>70</xdr:row>
      <xdr:rowOff>0</xdr:rowOff>
    </xdr:to>
    <xdr:sp macro="" textlink="">
      <xdr:nvSpPr>
        <xdr:cNvPr id="1105" name="WordArt 8">
          <a:extLst>
            <a:ext uri="{FF2B5EF4-FFF2-40B4-BE49-F238E27FC236}">
              <a16:creationId xmlns:a16="http://schemas.microsoft.com/office/drawing/2014/main" id="{00000000-0008-0000-0900-00005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6" name="WordArt 1">
          <a:extLst>
            <a:ext uri="{FF2B5EF4-FFF2-40B4-BE49-F238E27FC236}">
              <a16:creationId xmlns:a16="http://schemas.microsoft.com/office/drawing/2014/main" id="{00000000-0008-0000-0900-00005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7" name="WordArt 2">
          <a:extLst>
            <a:ext uri="{FF2B5EF4-FFF2-40B4-BE49-F238E27FC236}">
              <a16:creationId xmlns:a16="http://schemas.microsoft.com/office/drawing/2014/main" id="{00000000-0008-0000-0900-00005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8" name="WordArt 3">
          <a:extLst>
            <a:ext uri="{FF2B5EF4-FFF2-40B4-BE49-F238E27FC236}">
              <a16:creationId xmlns:a16="http://schemas.microsoft.com/office/drawing/2014/main" id="{00000000-0008-0000-0900-00005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09" name="WordArt 4">
          <a:extLst>
            <a:ext uri="{FF2B5EF4-FFF2-40B4-BE49-F238E27FC236}">
              <a16:creationId xmlns:a16="http://schemas.microsoft.com/office/drawing/2014/main" id="{00000000-0008-0000-0900-00005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0" name="WordArt 5">
          <a:extLst>
            <a:ext uri="{FF2B5EF4-FFF2-40B4-BE49-F238E27FC236}">
              <a16:creationId xmlns:a16="http://schemas.microsoft.com/office/drawing/2014/main" id="{00000000-0008-0000-0900-00005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1" name="WordArt 6">
          <a:extLst>
            <a:ext uri="{FF2B5EF4-FFF2-40B4-BE49-F238E27FC236}">
              <a16:creationId xmlns:a16="http://schemas.microsoft.com/office/drawing/2014/main" id="{00000000-0008-0000-0900-00005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2" name="WordArt 7">
          <a:extLst>
            <a:ext uri="{FF2B5EF4-FFF2-40B4-BE49-F238E27FC236}">
              <a16:creationId xmlns:a16="http://schemas.microsoft.com/office/drawing/2014/main" id="{00000000-0008-0000-0900-00005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70</xdr:row>
      <xdr:rowOff>0</xdr:rowOff>
    </xdr:from>
    <xdr:to>
      <xdr:col>2</xdr:col>
      <xdr:colOff>2212975</xdr:colOff>
      <xdr:row>70</xdr:row>
      <xdr:rowOff>0</xdr:rowOff>
    </xdr:to>
    <xdr:sp macro="" textlink="">
      <xdr:nvSpPr>
        <xdr:cNvPr id="1113" name="WordArt 8">
          <a:extLst>
            <a:ext uri="{FF2B5EF4-FFF2-40B4-BE49-F238E27FC236}">
              <a16:creationId xmlns:a16="http://schemas.microsoft.com/office/drawing/2014/main" id="{00000000-0008-0000-0900-00005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4" name="WordArt 1">
          <a:extLst>
            <a:ext uri="{FF2B5EF4-FFF2-40B4-BE49-F238E27FC236}">
              <a16:creationId xmlns:a16="http://schemas.microsoft.com/office/drawing/2014/main" id="{00000000-0008-0000-0900-00005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5" name="WordArt 2">
          <a:extLst>
            <a:ext uri="{FF2B5EF4-FFF2-40B4-BE49-F238E27FC236}">
              <a16:creationId xmlns:a16="http://schemas.microsoft.com/office/drawing/2014/main" id="{00000000-0008-0000-0900-00005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6" name="WordArt 3">
          <a:extLst>
            <a:ext uri="{FF2B5EF4-FFF2-40B4-BE49-F238E27FC236}">
              <a16:creationId xmlns:a16="http://schemas.microsoft.com/office/drawing/2014/main" id="{00000000-0008-0000-0900-00005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7" name="WordArt 4">
          <a:extLst>
            <a:ext uri="{FF2B5EF4-FFF2-40B4-BE49-F238E27FC236}">
              <a16:creationId xmlns:a16="http://schemas.microsoft.com/office/drawing/2014/main" id="{00000000-0008-0000-0900-00005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8" name="WordArt 5">
          <a:extLst>
            <a:ext uri="{FF2B5EF4-FFF2-40B4-BE49-F238E27FC236}">
              <a16:creationId xmlns:a16="http://schemas.microsoft.com/office/drawing/2014/main" id="{00000000-0008-0000-0900-00005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19" name="WordArt 6">
          <a:extLst>
            <a:ext uri="{FF2B5EF4-FFF2-40B4-BE49-F238E27FC236}">
              <a16:creationId xmlns:a16="http://schemas.microsoft.com/office/drawing/2014/main" id="{00000000-0008-0000-0900-00005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20" name="WordArt 7">
          <a:extLst>
            <a:ext uri="{FF2B5EF4-FFF2-40B4-BE49-F238E27FC236}">
              <a16:creationId xmlns:a16="http://schemas.microsoft.com/office/drawing/2014/main" id="{00000000-0008-0000-0900-00006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37</xdr:row>
      <xdr:rowOff>0</xdr:rowOff>
    </xdr:from>
    <xdr:to>
      <xdr:col>2</xdr:col>
      <xdr:colOff>927100</xdr:colOff>
      <xdr:row>37</xdr:row>
      <xdr:rowOff>0</xdr:rowOff>
    </xdr:to>
    <xdr:sp macro="" textlink="">
      <xdr:nvSpPr>
        <xdr:cNvPr id="1121" name="WordArt 8">
          <a:extLst>
            <a:ext uri="{FF2B5EF4-FFF2-40B4-BE49-F238E27FC236}">
              <a16:creationId xmlns:a16="http://schemas.microsoft.com/office/drawing/2014/main" id="{00000000-0008-0000-0900-00006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2" name="WordArt 1">
          <a:extLst>
            <a:ext uri="{FF2B5EF4-FFF2-40B4-BE49-F238E27FC236}">
              <a16:creationId xmlns:a16="http://schemas.microsoft.com/office/drawing/2014/main" id="{00000000-0008-0000-0900-00006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3" name="WordArt 2">
          <a:extLst>
            <a:ext uri="{FF2B5EF4-FFF2-40B4-BE49-F238E27FC236}">
              <a16:creationId xmlns:a16="http://schemas.microsoft.com/office/drawing/2014/main" id="{00000000-0008-0000-0900-00006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4" name="WordArt 3">
          <a:extLst>
            <a:ext uri="{FF2B5EF4-FFF2-40B4-BE49-F238E27FC236}">
              <a16:creationId xmlns:a16="http://schemas.microsoft.com/office/drawing/2014/main" id="{00000000-0008-0000-0900-00006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5" name="WordArt 4">
          <a:extLst>
            <a:ext uri="{FF2B5EF4-FFF2-40B4-BE49-F238E27FC236}">
              <a16:creationId xmlns:a16="http://schemas.microsoft.com/office/drawing/2014/main" id="{00000000-0008-0000-0900-00006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6" name="WordArt 5">
          <a:extLst>
            <a:ext uri="{FF2B5EF4-FFF2-40B4-BE49-F238E27FC236}">
              <a16:creationId xmlns:a16="http://schemas.microsoft.com/office/drawing/2014/main" id="{00000000-0008-0000-0900-00006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7" name="WordArt 6">
          <a:extLst>
            <a:ext uri="{FF2B5EF4-FFF2-40B4-BE49-F238E27FC236}">
              <a16:creationId xmlns:a16="http://schemas.microsoft.com/office/drawing/2014/main" id="{00000000-0008-0000-0900-00006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8" name="WordArt 7">
          <a:extLst>
            <a:ext uri="{FF2B5EF4-FFF2-40B4-BE49-F238E27FC236}">
              <a16:creationId xmlns:a16="http://schemas.microsoft.com/office/drawing/2014/main" id="{00000000-0008-0000-0900-00006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29" name="WordArt 8">
          <a:extLst>
            <a:ext uri="{FF2B5EF4-FFF2-40B4-BE49-F238E27FC236}">
              <a16:creationId xmlns:a16="http://schemas.microsoft.com/office/drawing/2014/main" id="{00000000-0008-0000-0900-00006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28" name="WordArt 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29" name="WordArt 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0" name="WordArt 1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1" name="WordArt 2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2" name="WordArt 3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3" name="WordArt 4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4" name="WordArt 5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5" name="WordArt 6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6" name="WordArt 7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38</xdr:row>
      <xdr:rowOff>0</xdr:rowOff>
    </xdr:from>
    <xdr:to>
      <xdr:col>2</xdr:col>
      <xdr:colOff>927100</xdr:colOff>
      <xdr:row>38</xdr:row>
      <xdr:rowOff>0</xdr:rowOff>
    </xdr:to>
    <xdr:sp macro="" textlink="">
      <xdr:nvSpPr>
        <xdr:cNvPr id="137" name="WordArt 8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38" name="WordArt 1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39" name="WordArt 2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0" name="WordArt 3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1" name="WordArt 4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2" name="WordArt 5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3" name="WordArt 6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4" name="WordArt 7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145" name="WordArt 8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6" name="WordArt 1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7" name="WordArt 2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8" name="WordArt 3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49" name="WordArt 4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0" name="WordArt 5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1" name="WordArt 6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2" name="WordArt 7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3" name="WordArt 8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4" name="WordArt 1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5" name="WordArt 2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6" name="WordArt 3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7" name="WordArt 4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8" name="WordArt 5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59" name="WordArt 6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60" name="WordArt 7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161" name="WordArt 8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2" name="WordArt 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3" name="WordArt 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4" name="WordArt 3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5" name="WordArt 4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6" name="WordArt 5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7" name="WordArt 6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8" name="WordArt 7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169" name="WordArt 8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84</xdr:row>
      <xdr:rowOff>0</xdr:rowOff>
    </xdr:from>
    <xdr:to>
      <xdr:col>2</xdr:col>
      <xdr:colOff>927100</xdr:colOff>
      <xdr:row>84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45</xdr:row>
      <xdr:rowOff>0</xdr:rowOff>
    </xdr:from>
    <xdr:to>
      <xdr:col>2</xdr:col>
      <xdr:colOff>927100</xdr:colOff>
      <xdr:row>45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67</xdr:row>
      <xdr:rowOff>0</xdr:rowOff>
    </xdr:from>
    <xdr:to>
      <xdr:col>2</xdr:col>
      <xdr:colOff>927100</xdr:colOff>
      <xdr:row>67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3</xdr:row>
      <xdr:rowOff>0</xdr:rowOff>
    </xdr:from>
    <xdr:to>
      <xdr:col>18</xdr:col>
      <xdr:colOff>927100</xdr:colOff>
      <xdr:row>3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4" name="WordArt 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18</xdr:col>
      <xdr:colOff>927100</xdr:colOff>
      <xdr:row>5</xdr:row>
      <xdr:rowOff>0</xdr:rowOff>
    </xdr:from>
    <xdr:to>
      <xdr:col>18</xdr:col>
      <xdr:colOff>927100</xdr:colOff>
      <xdr:row>5</xdr:row>
      <xdr:rowOff>0</xdr:rowOff>
    </xdr:to>
    <xdr:sp macro="" textlink="">
      <xdr:nvSpPr>
        <xdr:cNvPr id="65" name="WordArt 8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10">
    <tabColor theme="5" tint="-0.499984740745262"/>
  </sheetPr>
  <dimension ref="A1:S194"/>
  <sheetViews>
    <sheetView zoomScaleNormal="100" workbookViewId="0">
      <selection activeCell="B2" sqref="B2:B24"/>
    </sheetView>
  </sheetViews>
  <sheetFormatPr defaultColWidth="9.1796875" defaultRowHeight="12" x14ac:dyDescent="0.3"/>
  <cols>
    <col min="1" max="1" width="3.54296875" style="141" bestFit="1" customWidth="1"/>
    <col min="2" max="2" width="33.26953125" style="21" bestFit="1" customWidth="1"/>
    <col min="3" max="3" width="3.26953125" style="136" bestFit="1" customWidth="1"/>
    <col min="4" max="4" width="3.54296875" style="257" bestFit="1" customWidth="1"/>
    <col min="5" max="5" width="22.54296875" style="23" bestFit="1" customWidth="1"/>
    <col min="6" max="6" width="4.1796875" style="10" bestFit="1" customWidth="1"/>
    <col min="7" max="7" width="9.26953125" style="10" bestFit="1" customWidth="1"/>
    <col min="8" max="8" width="9.26953125" style="22" bestFit="1" customWidth="1"/>
    <col min="9" max="9" width="7.54296875" style="22" customWidth="1"/>
    <col min="10" max="10" width="4.7265625" style="22" bestFit="1" customWidth="1"/>
    <col min="11" max="11" width="7.26953125" style="84" bestFit="1" customWidth="1"/>
    <col min="12" max="12" width="2.7265625" style="10" bestFit="1" customWidth="1"/>
    <col min="13" max="13" width="25.26953125" style="21" bestFit="1" customWidth="1"/>
    <col min="14" max="14" width="9.26953125" style="6" bestFit="1" customWidth="1"/>
    <col min="15" max="15" width="4" style="22" bestFit="1" customWidth="1"/>
    <col min="16" max="16" width="3.453125" style="21" customWidth="1"/>
    <col min="17" max="17" width="24.7265625" style="21" bestFit="1" customWidth="1"/>
    <col min="18" max="18" width="9.7265625" style="21" bestFit="1" customWidth="1"/>
    <col min="19" max="19" width="3" style="10" bestFit="1" customWidth="1"/>
    <col min="20" max="16384" width="9.1796875" style="10"/>
  </cols>
  <sheetData>
    <row r="1" spans="1:19" s="21" customFormat="1" ht="21.75" customHeight="1" x14ac:dyDescent="0.3">
      <c r="A1" s="135"/>
      <c r="B1" s="21" t="s">
        <v>551</v>
      </c>
      <c r="C1" s="135"/>
      <c r="D1" s="261"/>
      <c r="E1" s="169" t="s">
        <v>162</v>
      </c>
      <c r="F1" s="170" t="s">
        <v>149</v>
      </c>
      <c r="G1" s="170" t="s">
        <v>149</v>
      </c>
      <c r="H1" s="171" t="s">
        <v>152</v>
      </c>
      <c r="I1" s="171" t="s">
        <v>151</v>
      </c>
      <c r="J1" s="172" t="s">
        <v>278</v>
      </c>
      <c r="K1" s="172"/>
      <c r="L1" s="84"/>
      <c r="M1" s="271" t="s">
        <v>161</v>
      </c>
      <c r="N1" s="271"/>
      <c r="O1" s="271"/>
      <c r="P1" s="271"/>
      <c r="Q1" s="271"/>
      <c r="R1" s="271"/>
      <c r="S1" s="271"/>
    </row>
    <row r="2" spans="1:19" x14ac:dyDescent="0.3">
      <c r="A2" s="136">
        <v>1</v>
      </c>
      <c r="B2" s="21" t="str">
        <f>CONCATENATE(E2,""," (",F2,")")</f>
        <v>İSTANBUL DSİ SPOR (A) (İST)</v>
      </c>
      <c r="D2" s="114">
        <v>1</v>
      </c>
      <c r="E2" s="21" t="s">
        <v>515</v>
      </c>
      <c r="F2" s="10" t="s">
        <v>64</v>
      </c>
      <c r="G2" s="10" t="s">
        <v>15</v>
      </c>
      <c r="I2" s="84">
        <v>1</v>
      </c>
      <c r="J2" s="84" t="s">
        <v>274</v>
      </c>
      <c r="K2" s="84" t="s">
        <v>85</v>
      </c>
      <c r="M2" s="271" t="s">
        <v>511</v>
      </c>
      <c r="N2" s="271"/>
      <c r="O2" s="271"/>
      <c r="P2" s="271"/>
      <c r="Q2" s="271"/>
      <c r="R2" s="271"/>
      <c r="S2" s="271"/>
    </row>
    <row r="3" spans="1:19" ht="12.5" thickBot="1" x14ac:dyDescent="0.35">
      <c r="A3" s="136">
        <v>2</v>
      </c>
      <c r="B3" s="21" t="str">
        <f t="shared" ref="B3:B24" si="0">CONCATENATE(E3,""," (",F3,")")</f>
        <v>KARATAY BLD. SPOR (B) (KNY)</v>
      </c>
      <c r="D3" s="114">
        <v>2</v>
      </c>
      <c r="E3" s="21" t="s">
        <v>267</v>
      </c>
      <c r="F3" s="10" t="s">
        <v>175</v>
      </c>
      <c r="G3" s="10" t="s">
        <v>38</v>
      </c>
      <c r="I3" s="84">
        <v>1</v>
      </c>
      <c r="J3" s="84" t="s">
        <v>275</v>
      </c>
      <c r="K3" s="84" t="s">
        <v>85</v>
      </c>
      <c r="M3" s="236" t="s">
        <v>169</v>
      </c>
      <c r="N3" s="236" t="s">
        <v>149</v>
      </c>
      <c r="O3" s="237" t="s">
        <v>254</v>
      </c>
      <c r="P3" s="149"/>
      <c r="Q3" s="173" t="s">
        <v>170</v>
      </c>
      <c r="R3" s="173" t="s">
        <v>149</v>
      </c>
      <c r="S3" s="236"/>
    </row>
    <row r="4" spans="1:19" x14ac:dyDescent="0.3">
      <c r="A4" s="136">
        <v>3</v>
      </c>
      <c r="B4" s="21" t="str">
        <f t="shared" si="0"/>
        <v>ÇORUM GENÇLİKSPOR (A) (ÇRM)</v>
      </c>
      <c r="D4" s="114">
        <v>3</v>
      </c>
      <c r="E4" s="21" t="s">
        <v>520</v>
      </c>
      <c r="F4" s="10" t="s">
        <v>92</v>
      </c>
      <c r="G4" s="10" t="s">
        <v>29</v>
      </c>
      <c r="I4" s="84">
        <v>1</v>
      </c>
      <c r="J4" s="84" t="s">
        <v>276</v>
      </c>
      <c r="K4" s="84" t="s">
        <v>85</v>
      </c>
      <c r="M4" s="15" t="s">
        <v>270</v>
      </c>
      <c r="N4" s="15" t="s">
        <v>41</v>
      </c>
      <c r="O4" s="15">
        <v>12</v>
      </c>
      <c r="P4" s="149"/>
      <c r="Q4" s="15" t="s">
        <v>240</v>
      </c>
      <c r="R4" s="15" t="s">
        <v>0</v>
      </c>
      <c r="S4" s="15">
        <v>9</v>
      </c>
    </row>
    <row r="5" spans="1:19" x14ac:dyDescent="0.3">
      <c r="A5" s="136">
        <v>4</v>
      </c>
      <c r="B5" s="21" t="str">
        <f t="shared" si="0"/>
        <v>KAYSERİ SPOR A.Ş SPOR (A) (KYS)</v>
      </c>
      <c r="D5" s="114">
        <v>4</v>
      </c>
      <c r="E5" s="21" t="s">
        <v>283</v>
      </c>
      <c r="F5" s="10" t="s">
        <v>63</v>
      </c>
      <c r="G5" s="10" t="s">
        <v>27</v>
      </c>
      <c r="I5" s="84">
        <v>1</v>
      </c>
      <c r="J5" s="84" t="s">
        <v>277</v>
      </c>
      <c r="K5" s="84" t="s">
        <v>174</v>
      </c>
      <c r="M5" s="15" t="s">
        <v>272</v>
      </c>
      <c r="N5" s="15" t="s">
        <v>41</v>
      </c>
      <c r="O5" s="15">
        <v>15</v>
      </c>
      <c r="P5" s="149"/>
      <c r="Q5" s="15" t="s">
        <v>241</v>
      </c>
      <c r="R5" s="15" t="s">
        <v>0</v>
      </c>
      <c r="S5" s="15">
        <v>15</v>
      </c>
    </row>
    <row r="6" spans="1:19" x14ac:dyDescent="0.3">
      <c r="A6" s="136">
        <v>5</v>
      </c>
      <c r="B6" s="21" t="str">
        <f t="shared" si="0"/>
        <v>KUTLUBEY OKULLARI (A) (AMS)</v>
      </c>
      <c r="D6" s="114">
        <v>5</v>
      </c>
      <c r="E6" s="21" t="s">
        <v>240</v>
      </c>
      <c r="F6" s="10" t="s">
        <v>174</v>
      </c>
      <c r="G6" s="10" t="s">
        <v>0</v>
      </c>
      <c r="I6" s="84">
        <v>2</v>
      </c>
      <c r="J6" s="84" t="s">
        <v>276</v>
      </c>
      <c r="K6" s="84" t="s">
        <v>174</v>
      </c>
      <c r="M6" s="15" t="s">
        <v>240</v>
      </c>
      <c r="N6" s="15" t="s">
        <v>0</v>
      </c>
      <c r="O6" s="15">
        <v>7</v>
      </c>
      <c r="P6" s="149"/>
      <c r="Q6" s="15" t="s">
        <v>281</v>
      </c>
      <c r="R6" s="15" t="s">
        <v>34</v>
      </c>
      <c r="S6" s="15">
        <v>3</v>
      </c>
    </row>
    <row r="7" spans="1:19" x14ac:dyDescent="0.3">
      <c r="A7" s="136">
        <v>6</v>
      </c>
      <c r="B7" s="21" t="str">
        <f t="shared" si="0"/>
        <v>ÇİLTAR MTSK (A) (ADN)</v>
      </c>
      <c r="D7" s="114">
        <v>6</v>
      </c>
      <c r="E7" s="21" t="s">
        <v>270</v>
      </c>
      <c r="F7" s="10" t="s">
        <v>85</v>
      </c>
      <c r="G7" s="10" t="s">
        <v>85</v>
      </c>
      <c r="I7" s="84">
        <v>2</v>
      </c>
      <c r="J7" s="84" t="s">
        <v>275</v>
      </c>
      <c r="K7" s="84" t="s">
        <v>86</v>
      </c>
      <c r="M7" s="15" t="s">
        <v>271</v>
      </c>
      <c r="N7" s="15" t="s">
        <v>34</v>
      </c>
      <c r="O7" s="15">
        <v>11</v>
      </c>
      <c r="P7" s="149"/>
      <c r="Q7" s="15" t="s">
        <v>279</v>
      </c>
      <c r="R7" s="15" t="s">
        <v>28</v>
      </c>
      <c r="S7" s="15">
        <v>5</v>
      </c>
    </row>
    <row r="8" spans="1:19" x14ac:dyDescent="0.3">
      <c r="A8" s="136">
        <v>7</v>
      </c>
      <c r="B8" s="21" t="str">
        <f t="shared" si="0"/>
        <v>GAZİANTEP GENÇLİKSPOR (A) (GZT)</v>
      </c>
      <c r="D8" s="114">
        <v>7</v>
      </c>
      <c r="E8" s="21" t="s">
        <v>524</v>
      </c>
      <c r="F8" s="8" t="s">
        <v>94</v>
      </c>
      <c r="G8" s="8" t="s">
        <v>37</v>
      </c>
      <c r="I8" s="84">
        <v>2</v>
      </c>
      <c r="J8" s="84" t="s">
        <v>277</v>
      </c>
      <c r="K8" s="84" t="s">
        <v>86</v>
      </c>
      <c r="M8" s="15" t="s">
        <v>268</v>
      </c>
      <c r="N8" s="15" t="s">
        <v>29</v>
      </c>
      <c r="O8" s="15">
        <v>2</v>
      </c>
      <c r="P8" s="149"/>
      <c r="Q8" s="15" t="s">
        <v>268</v>
      </c>
      <c r="R8" s="15" t="s">
        <v>29</v>
      </c>
      <c r="S8" s="15">
        <v>7</v>
      </c>
    </row>
    <row r="9" spans="1:19" x14ac:dyDescent="0.3">
      <c r="A9" s="136">
        <v>8</v>
      </c>
      <c r="B9" s="21" t="str">
        <f t="shared" si="0"/>
        <v>YILDIZ RAKETLER SPOR (A) (İST)</v>
      </c>
      <c r="D9" s="114">
        <v>8</v>
      </c>
      <c r="E9" s="21" t="s">
        <v>513</v>
      </c>
      <c r="F9" s="10" t="s">
        <v>64</v>
      </c>
      <c r="G9" s="10" t="s">
        <v>15</v>
      </c>
      <c r="I9" s="84">
        <v>2</v>
      </c>
      <c r="J9" s="84" t="s">
        <v>274</v>
      </c>
      <c r="K9" s="84" t="s">
        <v>92</v>
      </c>
      <c r="M9" s="15" t="s">
        <v>269</v>
      </c>
      <c r="N9" s="15" t="s">
        <v>29</v>
      </c>
      <c r="O9" s="15">
        <v>10</v>
      </c>
      <c r="P9" s="149"/>
      <c r="Q9" s="15" t="s">
        <v>269</v>
      </c>
      <c r="R9" s="15" t="s">
        <v>29</v>
      </c>
      <c r="S9" s="15">
        <v>11</v>
      </c>
    </row>
    <row r="10" spans="1:19" x14ac:dyDescent="0.3">
      <c r="A10" s="136">
        <v>9</v>
      </c>
      <c r="B10" s="21" t="str">
        <f t="shared" si="0"/>
        <v>YALOVA BLD. SPOR (A) (YLV)</v>
      </c>
      <c r="D10" s="114">
        <v>9</v>
      </c>
      <c r="E10" s="21" t="s">
        <v>514</v>
      </c>
      <c r="F10" s="10" t="s">
        <v>103</v>
      </c>
      <c r="G10" s="10" t="s">
        <v>7</v>
      </c>
      <c r="I10" s="84">
        <v>3</v>
      </c>
      <c r="J10" s="84" t="s">
        <v>274</v>
      </c>
      <c r="K10" s="84" t="s">
        <v>92</v>
      </c>
      <c r="M10" s="15" t="s">
        <v>266</v>
      </c>
      <c r="N10" s="15" t="s">
        <v>50</v>
      </c>
      <c r="O10" s="15">
        <v>8</v>
      </c>
      <c r="P10" s="149"/>
      <c r="Q10" s="15" t="s">
        <v>282</v>
      </c>
      <c r="R10" s="15" t="s">
        <v>244</v>
      </c>
      <c r="S10" s="15">
        <v>10</v>
      </c>
    </row>
    <row r="11" spans="1:19" x14ac:dyDescent="0.3">
      <c r="A11" s="136">
        <v>10</v>
      </c>
      <c r="B11" s="21" t="str">
        <f t="shared" si="0"/>
        <v>SELÇUKLU BLD. SPOR (A) (KNY)</v>
      </c>
      <c r="D11" s="114">
        <v>10</v>
      </c>
      <c r="E11" s="183" t="s">
        <v>517</v>
      </c>
      <c r="F11" s="206" t="s">
        <v>175</v>
      </c>
      <c r="G11" s="206" t="s">
        <v>38</v>
      </c>
      <c r="H11" s="210"/>
      <c r="I11" s="207">
        <v>3</v>
      </c>
      <c r="J11" s="84" t="s">
        <v>275</v>
      </c>
      <c r="K11" s="207" t="s">
        <v>92</v>
      </c>
      <c r="L11" s="206"/>
      <c r="M11" s="15" t="s">
        <v>242</v>
      </c>
      <c r="N11" s="15" t="s">
        <v>37</v>
      </c>
      <c r="O11" s="15">
        <v>5</v>
      </c>
      <c r="P11" s="149"/>
      <c r="Q11" s="15" t="s">
        <v>178</v>
      </c>
      <c r="R11" s="15" t="s">
        <v>15</v>
      </c>
      <c r="S11" s="15">
        <v>1</v>
      </c>
    </row>
    <row r="12" spans="1:19" x14ac:dyDescent="0.3">
      <c r="A12" s="136">
        <v>11</v>
      </c>
      <c r="B12" s="21" t="str">
        <f t="shared" si="0"/>
        <v>1955 BATMAN BLD. SPOR (B) (BTM)</v>
      </c>
      <c r="D12" s="114">
        <v>11</v>
      </c>
      <c r="E12" s="244" t="s">
        <v>106</v>
      </c>
      <c r="F12" s="245" t="s">
        <v>88</v>
      </c>
      <c r="G12" s="245" t="s">
        <v>34</v>
      </c>
      <c r="H12" s="246"/>
      <c r="I12" s="242">
        <v>3</v>
      </c>
      <c r="J12" s="242" t="s">
        <v>277</v>
      </c>
      <c r="K12" s="242" t="s">
        <v>227</v>
      </c>
      <c r="M12" s="15" t="s">
        <v>273</v>
      </c>
      <c r="N12" s="15" t="s">
        <v>37</v>
      </c>
      <c r="O12" s="15">
        <v>14</v>
      </c>
      <c r="P12" s="238"/>
      <c r="Q12" s="15" t="s">
        <v>237</v>
      </c>
      <c r="R12" s="15" t="s">
        <v>30</v>
      </c>
      <c r="S12" s="15">
        <v>8</v>
      </c>
    </row>
    <row r="13" spans="1:19" x14ac:dyDescent="0.3">
      <c r="A13" s="136">
        <v>12</v>
      </c>
      <c r="B13" s="21" t="str">
        <f t="shared" si="0"/>
        <v>GÖLBAŞI BLD. SPOR (A) (ANK)</v>
      </c>
      <c r="D13" s="114">
        <v>12</v>
      </c>
      <c r="E13" s="244" t="s">
        <v>521</v>
      </c>
      <c r="F13" s="243" t="s">
        <v>86</v>
      </c>
      <c r="G13" s="243" t="s">
        <v>12</v>
      </c>
      <c r="H13" s="246"/>
      <c r="I13" s="242">
        <v>3</v>
      </c>
      <c r="J13" s="242" t="s">
        <v>276</v>
      </c>
      <c r="K13" s="242" t="s">
        <v>227</v>
      </c>
      <c r="M13" s="15" t="s">
        <v>178</v>
      </c>
      <c r="N13" s="15" t="s">
        <v>15</v>
      </c>
      <c r="O13" s="15">
        <v>1</v>
      </c>
      <c r="P13" s="238"/>
      <c r="Q13" s="15" t="s">
        <v>283</v>
      </c>
      <c r="R13" s="15" t="s">
        <v>27</v>
      </c>
      <c r="S13" s="15">
        <v>12</v>
      </c>
    </row>
    <row r="14" spans="1:19" x14ac:dyDescent="0.3">
      <c r="A14" s="136">
        <v>13</v>
      </c>
      <c r="B14" s="21" t="str">
        <f t="shared" si="0"/>
        <v>FENERBAHÇE (A) (İST)</v>
      </c>
      <c r="D14" s="114">
        <v>13</v>
      </c>
      <c r="E14" s="21" t="s">
        <v>178</v>
      </c>
      <c r="F14" s="10" t="s">
        <v>64</v>
      </c>
      <c r="G14" s="10" t="s">
        <v>15</v>
      </c>
      <c r="I14" s="84">
        <v>4</v>
      </c>
      <c r="J14" s="84" t="s">
        <v>274</v>
      </c>
      <c r="K14" s="84" t="s">
        <v>94</v>
      </c>
      <c r="L14" s="206"/>
      <c r="M14" s="15" t="s">
        <v>264</v>
      </c>
      <c r="N14" s="15" t="s">
        <v>15</v>
      </c>
      <c r="O14" s="15">
        <v>3</v>
      </c>
      <c r="P14" s="238"/>
      <c r="Q14" s="15" t="s">
        <v>280</v>
      </c>
      <c r="R14" s="15" t="s">
        <v>42</v>
      </c>
      <c r="S14" s="15">
        <v>14</v>
      </c>
    </row>
    <row r="15" spans="1:19" x14ac:dyDescent="0.3">
      <c r="A15" s="136">
        <v>14</v>
      </c>
      <c r="B15" s="21" t="str">
        <f t="shared" si="0"/>
        <v>KARATAY BLD. SPOR (A) (KNY)</v>
      </c>
      <c r="D15" s="114">
        <v>14</v>
      </c>
      <c r="E15" s="183" t="s">
        <v>265</v>
      </c>
      <c r="F15" s="209" t="s">
        <v>175</v>
      </c>
      <c r="G15" s="209" t="s">
        <v>38</v>
      </c>
      <c r="H15" s="210"/>
      <c r="I15" s="207">
        <v>4</v>
      </c>
      <c r="J15" s="84" t="s">
        <v>275</v>
      </c>
      <c r="K15" s="207" t="s">
        <v>64</v>
      </c>
      <c r="M15" s="15" t="s">
        <v>284</v>
      </c>
      <c r="N15" s="15" t="s">
        <v>15</v>
      </c>
      <c r="O15" s="15">
        <v>16</v>
      </c>
      <c r="P15" s="238"/>
      <c r="Q15" s="15" t="s">
        <v>478</v>
      </c>
      <c r="R15" s="15" t="s">
        <v>138</v>
      </c>
      <c r="S15" s="15">
        <v>6</v>
      </c>
    </row>
    <row r="16" spans="1:19" x14ac:dyDescent="0.3">
      <c r="A16" s="136">
        <v>15</v>
      </c>
      <c r="B16" s="21" t="str">
        <f t="shared" si="0"/>
        <v>MERİT GRUP REAL MARDİN (A) (MRD)</v>
      </c>
      <c r="D16" s="114">
        <v>15</v>
      </c>
      <c r="E16" s="247" t="s">
        <v>81</v>
      </c>
      <c r="F16" s="249" t="s">
        <v>100</v>
      </c>
      <c r="G16" s="249" t="s">
        <v>48</v>
      </c>
      <c r="H16" s="250"/>
      <c r="I16" s="251">
        <v>4</v>
      </c>
      <c r="J16" s="251" t="s">
        <v>277</v>
      </c>
      <c r="K16" s="251" t="s">
        <v>64</v>
      </c>
      <c r="M16" s="15" t="s">
        <v>265</v>
      </c>
      <c r="N16" s="15" t="s">
        <v>38</v>
      </c>
      <c r="O16" s="15">
        <v>6</v>
      </c>
      <c r="P16" s="238"/>
      <c r="Q16" s="15" t="s">
        <v>238</v>
      </c>
      <c r="R16" s="15" t="s">
        <v>38</v>
      </c>
      <c r="S16" s="15">
        <v>4</v>
      </c>
    </row>
    <row r="17" spans="1:19" x14ac:dyDescent="0.3">
      <c r="A17" s="136">
        <v>16</v>
      </c>
      <c r="B17" s="21" t="str">
        <f t="shared" si="0"/>
        <v>SİNOP DORUK SPOR (B) (SNP)</v>
      </c>
      <c r="D17" s="114">
        <v>16</v>
      </c>
      <c r="E17" s="247" t="s">
        <v>522</v>
      </c>
      <c r="F17" s="248" t="s">
        <v>413</v>
      </c>
      <c r="G17" s="248" t="s">
        <v>168</v>
      </c>
      <c r="H17" s="250"/>
      <c r="I17" s="251">
        <v>4</v>
      </c>
      <c r="J17" s="251" t="s">
        <v>276</v>
      </c>
      <c r="K17" s="251" t="s">
        <v>64</v>
      </c>
      <c r="M17" s="15" t="s">
        <v>267</v>
      </c>
      <c r="N17" s="15" t="s">
        <v>38</v>
      </c>
      <c r="O17" s="15">
        <v>13</v>
      </c>
      <c r="P17" s="238"/>
      <c r="Q17" s="15" t="s">
        <v>81</v>
      </c>
      <c r="R17" s="15" t="s">
        <v>48</v>
      </c>
      <c r="S17" s="15">
        <v>13</v>
      </c>
    </row>
    <row r="18" spans="1:19" x14ac:dyDescent="0.3">
      <c r="A18" s="136">
        <v>17</v>
      </c>
      <c r="B18" s="21" t="str">
        <f t="shared" si="0"/>
        <v>HAKKARİ MTSK (A) (HKR)</v>
      </c>
      <c r="D18" s="114">
        <v>17</v>
      </c>
      <c r="E18" s="247" t="s">
        <v>525</v>
      </c>
      <c r="F18" s="248" t="s">
        <v>374</v>
      </c>
      <c r="G18" s="248" t="s">
        <v>526</v>
      </c>
      <c r="H18" s="250"/>
      <c r="I18" s="251">
        <v>5</v>
      </c>
      <c r="J18" s="251" t="s">
        <v>277</v>
      </c>
      <c r="K18" s="251" t="s">
        <v>64</v>
      </c>
      <c r="M18" s="15" t="s">
        <v>238</v>
      </c>
      <c r="N18" s="15" t="s">
        <v>38</v>
      </c>
      <c r="O18" s="15">
        <v>9</v>
      </c>
      <c r="P18" s="238"/>
      <c r="Q18" s="15" t="s">
        <v>239</v>
      </c>
      <c r="R18" s="15" t="s">
        <v>39</v>
      </c>
      <c r="S18" s="15">
        <v>16</v>
      </c>
    </row>
    <row r="19" spans="1:19" x14ac:dyDescent="0.3">
      <c r="A19" s="136">
        <v>18</v>
      </c>
      <c r="B19" s="21" t="str">
        <f t="shared" si="0"/>
        <v>PENDİK BLD. SPOR (A) (İST)</v>
      </c>
      <c r="D19" s="114">
        <v>18</v>
      </c>
      <c r="E19" s="252" t="s">
        <v>512</v>
      </c>
      <c r="F19" s="253" t="s">
        <v>64</v>
      </c>
      <c r="G19" s="253" t="s">
        <v>15</v>
      </c>
      <c r="H19" s="254"/>
      <c r="I19" s="239">
        <v>5</v>
      </c>
      <c r="J19" s="239" t="s">
        <v>274</v>
      </c>
      <c r="K19" s="239" t="s">
        <v>64</v>
      </c>
      <c r="M19" s="15" t="s">
        <v>84</v>
      </c>
      <c r="N19" s="15" t="s">
        <v>7</v>
      </c>
      <c r="O19" s="15">
        <v>4</v>
      </c>
      <c r="P19" s="238"/>
      <c r="Q19" s="15" t="s">
        <v>84</v>
      </c>
      <c r="R19" s="15" t="s">
        <v>7</v>
      </c>
      <c r="S19" s="15">
        <v>2</v>
      </c>
    </row>
    <row r="20" spans="1:19" x14ac:dyDescent="0.3">
      <c r="A20" s="136">
        <v>19</v>
      </c>
      <c r="B20" s="21" t="str">
        <f t="shared" si="0"/>
        <v>MAVİ EGE SPOR (A) (İZM)</v>
      </c>
      <c r="D20" s="114">
        <v>19</v>
      </c>
      <c r="E20" s="252" t="s">
        <v>237</v>
      </c>
      <c r="F20" s="255" t="s">
        <v>97</v>
      </c>
      <c r="G20" s="255" t="s">
        <v>30</v>
      </c>
      <c r="H20" s="254"/>
      <c r="I20" s="239">
        <v>5</v>
      </c>
      <c r="J20" s="239" t="s">
        <v>275</v>
      </c>
      <c r="K20" s="239" t="s">
        <v>64</v>
      </c>
      <c r="M20" s="22"/>
      <c r="P20" s="23"/>
      <c r="Q20" s="22"/>
      <c r="R20" s="22"/>
      <c r="S20" s="84"/>
    </row>
    <row r="21" spans="1:19" x14ac:dyDescent="0.3">
      <c r="A21" s="136">
        <v>20</v>
      </c>
      <c r="B21" s="21" t="str">
        <f t="shared" si="0"/>
        <v>SİNOP DORUK SPOR (A) (SNP)</v>
      </c>
      <c r="D21" s="114">
        <v>20</v>
      </c>
      <c r="E21" s="252" t="s">
        <v>523</v>
      </c>
      <c r="F21" s="255" t="s">
        <v>413</v>
      </c>
      <c r="G21" s="255" t="s">
        <v>168</v>
      </c>
      <c r="H21" s="254"/>
      <c r="I21" s="239">
        <v>5</v>
      </c>
      <c r="J21" s="239" t="s">
        <v>276</v>
      </c>
      <c r="K21" s="239" t="s">
        <v>64</v>
      </c>
      <c r="M21" s="22"/>
      <c r="P21" s="23"/>
      <c r="Q21" s="22"/>
      <c r="R21" s="22"/>
      <c r="S21" s="84"/>
    </row>
    <row r="22" spans="1:19" x14ac:dyDescent="0.3">
      <c r="A22" s="136">
        <v>21</v>
      </c>
      <c r="B22" s="21" t="str">
        <f t="shared" si="0"/>
        <v>DENİZLİ B. ŞEHİR BLD. SPOR (A) (DNZ)</v>
      </c>
      <c r="D22" s="114">
        <v>21</v>
      </c>
      <c r="E22" s="252" t="s">
        <v>518</v>
      </c>
      <c r="F22" s="253" t="s">
        <v>227</v>
      </c>
      <c r="G22" s="253" t="s">
        <v>50</v>
      </c>
      <c r="H22" s="254"/>
      <c r="I22" s="239">
        <v>6</v>
      </c>
      <c r="J22" s="239" t="s">
        <v>275</v>
      </c>
      <c r="K22" s="239" t="s">
        <v>63</v>
      </c>
      <c r="M22" s="22"/>
      <c r="P22" s="23"/>
      <c r="Q22" s="22"/>
      <c r="R22" s="22"/>
      <c r="S22" s="84"/>
    </row>
    <row r="23" spans="1:19" x14ac:dyDescent="0.3">
      <c r="A23" s="136">
        <v>22</v>
      </c>
      <c r="B23" s="21" t="str">
        <f t="shared" si="0"/>
        <v>MT MASTERS SPOR (A) (İST)</v>
      </c>
      <c r="D23" s="114">
        <v>22</v>
      </c>
      <c r="E23" s="21" t="s">
        <v>516</v>
      </c>
      <c r="F23" s="10" t="s">
        <v>64</v>
      </c>
      <c r="G23" s="10" t="s">
        <v>15</v>
      </c>
      <c r="I23" s="84">
        <v>6</v>
      </c>
      <c r="J23" s="84" t="s">
        <v>274</v>
      </c>
      <c r="K23" s="84" t="s">
        <v>63</v>
      </c>
      <c r="M23" s="22"/>
      <c r="P23" s="23"/>
      <c r="Q23" s="22"/>
      <c r="R23" s="22"/>
      <c r="S23" s="84"/>
    </row>
    <row r="24" spans="1:19" x14ac:dyDescent="0.3">
      <c r="A24" s="136">
        <v>23</v>
      </c>
      <c r="B24" s="21" t="str">
        <f t="shared" si="0"/>
        <v>DENİZLİ B. ŞEHİR BLD. SPOR (B) (DNZ)</v>
      </c>
      <c r="D24" s="114">
        <v>23</v>
      </c>
      <c r="E24" s="21" t="s">
        <v>519</v>
      </c>
      <c r="F24" s="10" t="s">
        <v>227</v>
      </c>
      <c r="G24" s="10" t="s">
        <v>50</v>
      </c>
      <c r="I24" s="84">
        <v>7</v>
      </c>
      <c r="J24" s="84" t="s">
        <v>275</v>
      </c>
      <c r="K24" s="84" t="s">
        <v>388</v>
      </c>
      <c r="M24" s="22"/>
      <c r="P24" s="23"/>
      <c r="Q24" s="22"/>
      <c r="R24" s="22"/>
      <c r="S24" s="84"/>
    </row>
    <row r="25" spans="1:19" x14ac:dyDescent="0.3">
      <c r="A25" s="136">
        <v>24</v>
      </c>
      <c r="B25" s="21" t="s">
        <v>206</v>
      </c>
      <c r="D25" s="114">
        <v>24</v>
      </c>
      <c r="M25" s="22"/>
      <c r="P25" s="23"/>
      <c r="Q25" s="22"/>
      <c r="R25" s="22"/>
      <c r="S25" s="84"/>
    </row>
    <row r="26" spans="1:19" x14ac:dyDescent="0.3">
      <c r="A26" s="140">
        <v>99</v>
      </c>
      <c r="D26" s="256"/>
      <c r="M26" s="22"/>
      <c r="P26" s="23"/>
      <c r="Q26" s="22"/>
      <c r="R26" s="22"/>
      <c r="S26" s="84"/>
    </row>
    <row r="27" spans="1:19" x14ac:dyDescent="0.3">
      <c r="D27" s="257">
        <v>99</v>
      </c>
      <c r="E27" s="23" t="s">
        <v>160</v>
      </c>
      <c r="M27" s="22"/>
      <c r="P27" s="23"/>
      <c r="Q27" s="22"/>
      <c r="R27" s="22"/>
      <c r="S27" s="84"/>
    </row>
    <row r="28" spans="1:19" x14ac:dyDescent="0.3">
      <c r="G28" s="62"/>
      <c r="M28" s="22"/>
      <c r="P28" s="23"/>
      <c r="Q28" s="22"/>
      <c r="R28" s="22"/>
      <c r="S28" s="84"/>
    </row>
    <row r="29" spans="1:19" x14ac:dyDescent="0.3">
      <c r="E29" s="167" t="s">
        <v>138</v>
      </c>
      <c r="F29" s="168" t="s">
        <v>138</v>
      </c>
      <c r="G29" s="138" t="s">
        <v>138</v>
      </c>
      <c r="H29" s="74" t="s">
        <v>231</v>
      </c>
      <c r="I29" s="139"/>
      <c r="J29" s="137"/>
      <c r="K29" s="258"/>
      <c r="M29" s="22"/>
      <c r="P29" s="23"/>
      <c r="Q29" s="22"/>
      <c r="R29" s="22"/>
      <c r="S29" s="84"/>
    </row>
    <row r="30" spans="1:19" x14ac:dyDescent="0.3">
      <c r="A30" s="10"/>
      <c r="B30" s="10"/>
      <c r="C30" s="10"/>
      <c r="D30" s="256"/>
      <c r="E30" s="142"/>
      <c r="F30" s="143"/>
      <c r="K30" s="259"/>
      <c r="M30" s="22"/>
      <c r="P30" s="23"/>
      <c r="Q30" s="22"/>
      <c r="R30" s="22"/>
      <c r="S30" s="84"/>
    </row>
    <row r="31" spans="1:19" x14ac:dyDescent="0.3">
      <c r="A31" s="10"/>
      <c r="B31" s="10"/>
      <c r="C31" s="10"/>
      <c r="D31" s="256"/>
      <c r="F31" s="143"/>
      <c r="K31" s="259"/>
      <c r="M31" s="22"/>
      <c r="P31" s="23"/>
      <c r="Q31" s="22"/>
      <c r="R31" s="22"/>
      <c r="S31" s="84"/>
    </row>
    <row r="32" spans="1:19" x14ac:dyDescent="0.3">
      <c r="A32" s="10"/>
      <c r="B32" s="10"/>
      <c r="C32" s="10"/>
      <c r="D32" s="256"/>
      <c r="F32" s="143"/>
      <c r="K32" s="259"/>
      <c r="M32" s="22"/>
      <c r="P32" s="23"/>
      <c r="Q32" s="22"/>
      <c r="R32" s="22"/>
      <c r="S32" s="84"/>
    </row>
    <row r="33" spans="1:19" x14ac:dyDescent="0.3">
      <c r="A33" s="10"/>
      <c r="B33" s="10"/>
      <c r="C33" s="10"/>
      <c r="D33" s="256"/>
      <c r="E33" s="142"/>
      <c r="F33" s="143"/>
      <c r="K33" s="259"/>
      <c r="M33" s="22"/>
      <c r="P33" s="23"/>
      <c r="Q33" s="22"/>
      <c r="R33" s="22"/>
      <c r="S33" s="84"/>
    </row>
    <row r="34" spans="1:19" x14ac:dyDescent="0.3">
      <c r="A34" s="10"/>
      <c r="B34" s="10"/>
      <c r="C34" s="10"/>
      <c r="D34" s="256"/>
      <c r="E34" s="142"/>
      <c r="F34" s="143"/>
      <c r="K34" s="259"/>
      <c r="M34" s="22"/>
      <c r="P34" s="23"/>
      <c r="Q34" s="22"/>
      <c r="R34" s="22"/>
      <c r="S34" s="84"/>
    </row>
    <row r="35" spans="1:19" x14ac:dyDescent="0.3">
      <c r="A35" s="10"/>
      <c r="B35" s="10"/>
      <c r="C35" s="10"/>
      <c r="D35" s="256"/>
      <c r="E35" s="23" t="s">
        <v>270</v>
      </c>
      <c r="F35" s="10" t="s">
        <v>85</v>
      </c>
      <c r="G35" s="10" t="s">
        <v>85</v>
      </c>
      <c r="M35" s="22"/>
      <c r="P35" s="23"/>
      <c r="Q35" s="22"/>
      <c r="R35" s="22"/>
      <c r="S35" s="84"/>
    </row>
    <row r="36" spans="1:19" x14ac:dyDescent="0.3">
      <c r="A36" s="10"/>
      <c r="B36" s="10"/>
      <c r="C36" s="10"/>
      <c r="D36" s="256"/>
      <c r="E36" s="23" t="s">
        <v>240</v>
      </c>
      <c r="F36" s="10" t="s">
        <v>174</v>
      </c>
      <c r="G36" s="10" t="s">
        <v>0</v>
      </c>
      <c r="M36" s="22"/>
      <c r="P36" s="23"/>
      <c r="Q36" s="22"/>
      <c r="R36" s="22"/>
      <c r="S36" s="84"/>
    </row>
    <row r="37" spans="1:19" x14ac:dyDescent="0.3">
      <c r="A37" s="10"/>
      <c r="B37" s="10"/>
      <c r="C37" s="10"/>
      <c r="D37" s="256"/>
      <c r="E37" s="21" t="s">
        <v>521</v>
      </c>
      <c r="F37" s="10" t="s">
        <v>86</v>
      </c>
      <c r="G37" s="10" t="s">
        <v>12</v>
      </c>
      <c r="M37" s="22"/>
      <c r="P37" s="23"/>
      <c r="Q37" s="22"/>
      <c r="R37" s="22"/>
      <c r="S37" s="84"/>
    </row>
    <row r="38" spans="1:19" x14ac:dyDescent="0.3">
      <c r="A38" s="10"/>
      <c r="B38" s="10"/>
      <c r="C38" s="10"/>
      <c r="D38" s="256"/>
      <c r="E38" s="23" t="s">
        <v>106</v>
      </c>
      <c r="F38" s="10" t="s">
        <v>88</v>
      </c>
      <c r="G38" s="10" t="s">
        <v>34</v>
      </c>
      <c r="M38" s="22"/>
      <c r="P38" s="23"/>
      <c r="Q38" s="22"/>
      <c r="R38" s="22"/>
      <c r="S38" s="84"/>
    </row>
    <row r="39" spans="1:19" x14ac:dyDescent="0.3">
      <c r="A39" s="10"/>
      <c r="B39" s="10"/>
      <c r="C39" s="10"/>
      <c r="D39" s="256"/>
      <c r="E39" s="23" t="s">
        <v>520</v>
      </c>
      <c r="F39" s="10" t="s">
        <v>92</v>
      </c>
      <c r="G39" s="10" t="s">
        <v>29</v>
      </c>
      <c r="M39" s="22"/>
      <c r="P39" s="23"/>
      <c r="Q39" s="22"/>
      <c r="R39" s="22"/>
      <c r="S39" s="84"/>
    </row>
    <row r="40" spans="1:19" x14ac:dyDescent="0.3">
      <c r="A40" s="10"/>
      <c r="B40" s="10"/>
      <c r="C40" s="10"/>
      <c r="D40" s="256"/>
      <c r="E40" s="269" t="s">
        <v>518</v>
      </c>
      <c r="F40" s="10" t="s">
        <v>227</v>
      </c>
      <c r="G40" s="10" t="s">
        <v>50</v>
      </c>
      <c r="M40" s="22"/>
      <c r="P40" s="23"/>
      <c r="Q40" s="22"/>
      <c r="R40" s="22"/>
      <c r="S40" s="84"/>
    </row>
    <row r="41" spans="1:19" x14ac:dyDescent="0.3">
      <c r="A41" s="10"/>
      <c r="B41" s="10"/>
      <c r="C41" s="10"/>
      <c r="D41" s="256"/>
      <c r="E41" s="62" t="s">
        <v>519</v>
      </c>
      <c r="F41" s="10" t="s">
        <v>227</v>
      </c>
      <c r="G41" s="10" t="s">
        <v>50</v>
      </c>
      <c r="M41" s="22"/>
      <c r="P41" s="23"/>
      <c r="Q41" s="22"/>
      <c r="R41" s="22"/>
      <c r="S41" s="84"/>
    </row>
    <row r="42" spans="1:19" x14ac:dyDescent="0.3">
      <c r="A42" s="10"/>
      <c r="B42" s="10"/>
      <c r="C42" s="10"/>
      <c r="D42" s="256"/>
      <c r="E42" s="23" t="s">
        <v>524</v>
      </c>
      <c r="F42" s="10" t="s">
        <v>94</v>
      </c>
      <c r="G42" s="10" t="s">
        <v>37</v>
      </c>
      <c r="M42" s="22"/>
      <c r="P42" s="23"/>
      <c r="Q42" s="22"/>
      <c r="R42" s="22"/>
      <c r="S42" s="84"/>
    </row>
    <row r="43" spans="1:19" x14ac:dyDescent="0.3">
      <c r="A43" s="10"/>
      <c r="B43" s="10"/>
      <c r="C43" s="10"/>
      <c r="D43" s="256"/>
      <c r="E43" s="21" t="s">
        <v>525</v>
      </c>
      <c r="F43" s="10" t="s">
        <v>374</v>
      </c>
      <c r="G43" s="10" t="s">
        <v>526</v>
      </c>
      <c r="M43" s="22"/>
      <c r="P43" s="23"/>
      <c r="Q43" s="22"/>
      <c r="R43" s="22"/>
      <c r="S43" s="84"/>
    </row>
    <row r="44" spans="1:19" x14ac:dyDescent="0.3">
      <c r="A44" s="10"/>
      <c r="B44" s="10"/>
      <c r="C44" s="10"/>
      <c r="D44" s="256"/>
      <c r="E44" s="23" t="s">
        <v>178</v>
      </c>
      <c r="F44" s="10" t="s">
        <v>64</v>
      </c>
      <c r="G44" s="10" t="s">
        <v>15</v>
      </c>
      <c r="M44" s="22"/>
      <c r="P44" s="23"/>
      <c r="Q44" s="22"/>
      <c r="R44" s="22"/>
      <c r="S44" s="84"/>
    </row>
    <row r="45" spans="1:19" x14ac:dyDescent="0.3">
      <c r="A45" s="10"/>
      <c r="B45" s="10"/>
      <c r="C45" s="10"/>
      <c r="D45" s="256"/>
      <c r="E45" s="23" t="s">
        <v>515</v>
      </c>
      <c r="F45" s="10" t="s">
        <v>64</v>
      </c>
      <c r="G45" s="10" t="s">
        <v>15</v>
      </c>
      <c r="M45" s="22"/>
      <c r="P45" s="23"/>
      <c r="Q45" s="22"/>
      <c r="R45" s="22"/>
      <c r="S45" s="84"/>
    </row>
    <row r="46" spans="1:19" x14ac:dyDescent="0.3">
      <c r="A46" s="10"/>
      <c r="B46" s="10"/>
      <c r="C46" s="10"/>
      <c r="D46" s="256"/>
      <c r="E46" s="21" t="s">
        <v>516</v>
      </c>
      <c r="F46" s="10" t="s">
        <v>64</v>
      </c>
      <c r="G46" s="10" t="s">
        <v>15</v>
      </c>
      <c r="M46" s="22"/>
      <c r="P46" s="23"/>
      <c r="Q46" s="22"/>
      <c r="R46" s="22"/>
      <c r="S46" s="84"/>
    </row>
    <row r="47" spans="1:19" x14ac:dyDescent="0.3">
      <c r="A47" s="10"/>
      <c r="B47" s="10"/>
      <c r="C47" s="10"/>
      <c r="D47" s="256"/>
      <c r="E47" s="21" t="s">
        <v>512</v>
      </c>
      <c r="F47" s="10" t="s">
        <v>64</v>
      </c>
      <c r="G47" s="10" t="s">
        <v>15</v>
      </c>
      <c r="H47" s="84"/>
      <c r="I47" s="84"/>
      <c r="J47" s="84"/>
      <c r="M47" s="22"/>
      <c r="P47" s="23"/>
      <c r="Q47" s="22"/>
      <c r="R47" s="22"/>
      <c r="S47" s="84"/>
    </row>
    <row r="48" spans="1:19" x14ac:dyDescent="0.3">
      <c r="A48" s="10"/>
      <c r="B48" s="10"/>
      <c r="C48" s="10"/>
      <c r="D48" s="256"/>
      <c r="E48" s="21" t="s">
        <v>513</v>
      </c>
      <c r="F48" s="10" t="s">
        <v>64</v>
      </c>
      <c r="G48" s="10" t="s">
        <v>15</v>
      </c>
      <c r="H48" s="84"/>
      <c r="I48" s="84"/>
      <c r="J48" s="84"/>
      <c r="M48" s="22"/>
      <c r="P48" s="23"/>
      <c r="Q48" s="22"/>
      <c r="R48" s="22"/>
      <c r="S48" s="84"/>
    </row>
    <row r="49" spans="1:19" x14ac:dyDescent="0.3">
      <c r="A49" s="10"/>
      <c r="B49" s="10"/>
      <c r="C49" s="10"/>
      <c r="D49" s="256"/>
      <c r="E49" s="21" t="s">
        <v>237</v>
      </c>
      <c r="F49" s="10" t="s">
        <v>97</v>
      </c>
      <c r="G49" s="10" t="s">
        <v>30</v>
      </c>
      <c r="H49" s="84"/>
      <c r="I49" s="84"/>
      <c r="J49" s="84"/>
      <c r="M49" s="22"/>
      <c r="P49" s="23"/>
      <c r="Q49" s="22"/>
      <c r="R49" s="22"/>
      <c r="S49" s="84"/>
    </row>
    <row r="50" spans="1:19" x14ac:dyDescent="0.3">
      <c r="A50" s="10"/>
      <c r="B50" s="10"/>
      <c r="C50" s="10"/>
      <c r="D50" s="256"/>
      <c r="E50" s="23" t="s">
        <v>283</v>
      </c>
      <c r="F50" s="10" t="s">
        <v>63</v>
      </c>
      <c r="G50" s="10" t="s">
        <v>27</v>
      </c>
      <c r="H50" s="84"/>
      <c r="I50" s="84"/>
      <c r="J50" s="84"/>
      <c r="M50" s="22"/>
      <c r="P50" s="23"/>
      <c r="Q50" s="22"/>
      <c r="R50" s="22"/>
      <c r="S50" s="84"/>
    </row>
    <row r="51" spans="1:19" x14ac:dyDescent="0.3">
      <c r="A51" s="10"/>
      <c r="B51" s="10"/>
      <c r="C51" s="10"/>
      <c r="D51" s="256"/>
      <c r="E51" s="62" t="s">
        <v>265</v>
      </c>
      <c r="F51" s="10" t="s">
        <v>175</v>
      </c>
      <c r="G51" s="10" t="s">
        <v>38</v>
      </c>
      <c r="H51" s="84"/>
      <c r="I51" s="84"/>
      <c r="J51" s="84"/>
      <c r="M51" s="22"/>
      <c r="P51" s="23"/>
      <c r="Q51" s="22"/>
      <c r="R51" s="22"/>
      <c r="S51" s="84"/>
    </row>
    <row r="52" spans="1:19" x14ac:dyDescent="0.3">
      <c r="A52" s="10"/>
      <c r="B52" s="10"/>
      <c r="C52" s="10"/>
      <c r="D52" s="256"/>
      <c r="E52" s="269" t="s">
        <v>267</v>
      </c>
      <c r="F52" s="10" t="s">
        <v>175</v>
      </c>
      <c r="G52" s="10" t="s">
        <v>38</v>
      </c>
      <c r="H52" s="84"/>
      <c r="I52" s="84"/>
      <c r="J52" s="84"/>
      <c r="M52" s="22"/>
      <c r="P52" s="23"/>
      <c r="Q52" s="22"/>
      <c r="R52" s="22"/>
      <c r="S52" s="84"/>
    </row>
    <row r="53" spans="1:19" x14ac:dyDescent="0.3">
      <c r="A53" s="10"/>
      <c r="B53" s="10"/>
      <c r="C53" s="10"/>
      <c r="D53" s="256"/>
      <c r="E53" s="23" t="s">
        <v>517</v>
      </c>
      <c r="F53" s="10" t="s">
        <v>175</v>
      </c>
      <c r="G53" s="10" t="s">
        <v>38</v>
      </c>
      <c r="H53" s="84"/>
      <c r="I53" s="84"/>
      <c r="J53" s="84"/>
      <c r="M53" s="22"/>
      <c r="P53" s="23"/>
      <c r="Q53" s="22"/>
      <c r="R53" s="22"/>
      <c r="S53" s="84"/>
    </row>
    <row r="54" spans="1:19" x14ac:dyDescent="0.3">
      <c r="A54" s="10"/>
      <c r="B54" s="10"/>
      <c r="C54" s="10"/>
      <c r="D54" s="256"/>
      <c r="E54" s="21" t="s">
        <v>81</v>
      </c>
      <c r="F54" s="10" t="s">
        <v>100</v>
      </c>
      <c r="G54" s="10" t="s">
        <v>48</v>
      </c>
      <c r="H54" s="84"/>
      <c r="I54" s="84"/>
      <c r="J54" s="84"/>
      <c r="M54" s="22"/>
      <c r="P54" s="23"/>
      <c r="Q54" s="22"/>
      <c r="R54" s="22"/>
      <c r="S54" s="84"/>
    </row>
    <row r="55" spans="1:19" x14ac:dyDescent="0.3">
      <c r="A55" s="10"/>
      <c r="B55" s="10"/>
      <c r="C55" s="10"/>
      <c r="D55" s="256"/>
      <c r="E55" s="62" t="s">
        <v>523</v>
      </c>
      <c r="F55" s="10" t="s">
        <v>413</v>
      </c>
      <c r="G55" s="10" t="s">
        <v>168</v>
      </c>
      <c r="H55" s="84"/>
      <c r="I55" s="84"/>
      <c r="J55" s="84"/>
      <c r="M55" s="22"/>
      <c r="P55" s="23"/>
      <c r="Q55" s="22"/>
      <c r="R55" s="22"/>
      <c r="S55" s="84"/>
    </row>
    <row r="56" spans="1:19" x14ac:dyDescent="0.3">
      <c r="A56" s="10"/>
      <c r="B56" s="10"/>
      <c r="C56" s="10"/>
      <c r="D56" s="256"/>
      <c r="E56" s="62" t="s">
        <v>522</v>
      </c>
      <c r="F56" s="10" t="s">
        <v>413</v>
      </c>
      <c r="G56" s="10" t="s">
        <v>168</v>
      </c>
      <c r="H56" s="84"/>
      <c r="I56" s="84"/>
      <c r="J56" s="84"/>
      <c r="M56" s="22"/>
      <c r="P56" s="23"/>
      <c r="Q56" s="22"/>
      <c r="R56" s="22"/>
      <c r="S56" s="84"/>
    </row>
    <row r="57" spans="1:19" x14ac:dyDescent="0.3">
      <c r="A57" s="10"/>
      <c r="B57" s="10"/>
      <c r="C57" s="10"/>
      <c r="D57" s="256"/>
      <c r="E57" s="23" t="s">
        <v>514</v>
      </c>
      <c r="F57" s="10" t="s">
        <v>103</v>
      </c>
      <c r="G57" s="10" t="s">
        <v>7</v>
      </c>
      <c r="H57" s="84"/>
      <c r="I57" s="84"/>
      <c r="J57" s="84"/>
      <c r="M57" s="22"/>
      <c r="P57" s="23"/>
      <c r="Q57" s="22"/>
      <c r="R57" s="22"/>
      <c r="S57" s="84"/>
    </row>
    <row r="58" spans="1:19" x14ac:dyDescent="0.3">
      <c r="A58" s="10"/>
      <c r="B58" s="10"/>
      <c r="C58" s="10"/>
      <c r="D58" s="256"/>
      <c r="E58" s="21"/>
      <c r="H58" s="84"/>
      <c r="I58" s="84"/>
      <c r="J58" s="84"/>
      <c r="M58" s="22"/>
      <c r="P58" s="23"/>
      <c r="Q58" s="22"/>
      <c r="R58" s="22"/>
      <c r="S58" s="84"/>
    </row>
    <row r="59" spans="1:19" x14ac:dyDescent="0.3">
      <c r="A59" s="10"/>
      <c r="B59" s="10"/>
      <c r="C59" s="10"/>
      <c r="D59" s="256"/>
      <c r="E59" s="10"/>
      <c r="H59" s="84"/>
      <c r="I59" s="84"/>
      <c r="J59" s="84"/>
      <c r="M59" s="22"/>
      <c r="P59" s="23"/>
      <c r="Q59" s="22"/>
      <c r="R59" s="22"/>
      <c r="S59" s="84"/>
    </row>
    <row r="60" spans="1:19" x14ac:dyDescent="0.3">
      <c r="A60" s="10"/>
      <c r="B60" s="10"/>
      <c r="C60" s="10"/>
      <c r="D60" s="256"/>
      <c r="E60" s="10"/>
      <c r="H60" s="84"/>
      <c r="I60" s="84"/>
      <c r="J60" s="84"/>
      <c r="M60" s="22"/>
      <c r="P60" s="23"/>
      <c r="Q60" s="22"/>
      <c r="R60" s="22"/>
      <c r="S60" s="84"/>
    </row>
    <row r="61" spans="1:19" x14ac:dyDescent="0.3">
      <c r="A61" s="10"/>
      <c r="B61" s="10"/>
      <c r="C61" s="10"/>
      <c r="D61" s="256"/>
      <c r="E61" s="10"/>
      <c r="H61" s="84"/>
      <c r="I61" s="84"/>
      <c r="J61" s="84"/>
      <c r="M61" s="22"/>
      <c r="P61" s="23"/>
      <c r="Q61" s="22"/>
      <c r="R61" s="22"/>
      <c r="S61" s="84"/>
    </row>
    <row r="62" spans="1:19" x14ac:dyDescent="0.3">
      <c r="A62" s="10"/>
      <c r="B62" s="10"/>
      <c r="C62" s="10"/>
      <c r="D62" s="256"/>
      <c r="E62" s="10"/>
      <c r="H62" s="84"/>
      <c r="I62" s="84"/>
      <c r="J62" s="84"/>
      <c r="M62" s="22"/>
      <c r="P62" s="23"/>
      <c r="Q62" s="22"/>
      <c r="R62" s="22"/>
      <c r="S62" s="84"/>
    </row>
    <row r="63" spans="1:19" x14ac:dyDescent="0.3">
      <c r="A63" s="10"/>
      <c r="B63" s="10"/>
      <c r="C63" s="10"/>
      <c r="D63" s="256"/>
      <c r="E63" s="10"/>
      <c r="H63" s="84"/>
      <c r="I63" s="84"/>
      <c r="J63" s="84"/>
      <c r="M63" s="22"/>
      <c r="P63" s="23"/>
      <c r="Q63" s="22"/>
      <c r="R63" s="22"/>
      <c r="S63" s="84"/>
    </row>
    <row r="64" spans="1:19" x14ac:dyDescent="0.3">
      <c r="A64" s="10"/>
      <c r="B64" s="10"/>
      <c r="C64" s="10"/>
      <c r="D64" s="256"/>
      <c r="E64" s="10"/>
      <c r="H64" s="84"/>
      <c r="I64" s="84"/>
      <c r="J64" s="84"/>
      <c r="M64" s="22"/>
      <c r="P64" s="23"/>
      <c r="Q64" s="22"/>
      <c r="R64" s="22"/>
      <c r="S64" s="84"/>
    </row>
    <row r="65" spans="1:19" x14ac:dyDescent="0.3">
      <c r="A65" s="10"/>
      <c r="B65" s="10"/>
      <c r="C65" s="10"/>
      <c r="D65" s="256"/>
      <c r="E65" s="10"/>
      <c r="H65" s="84"/>
      <c r="I65" s="84"/>
      <c r="J65" s="84"/>
      <c r="M65" s="22"/>
      <c r="P65" s="23"/>
      <c r="Q65" s="22"/>
      <c r="R65" s="22"/>
      <c r="S65" s="84"/>
    </row>
    <row r="66" spans="1:19" x14ac:dyDescent="0.3">
      <c r="A66" s="10"/>
      <c r="B66" s="10"/>
      <c r="C66" s="10"/>
      <c r="D66" s="256"/>
      <c r="E66" s="10"/>
      <c r="H66" s="84"/>
      <c r="I66" s="84"/>
      <c r="J66" s="84"/>
      <c r="M66" s="22"/>
      <c r="P66" s="23"/>
      <c r="Q66" s="22"/>
      <c r="R66" s="22"/>
      <c r="S66" s="84"/>
    </row>
    <row r="67" spans="1:19" x14ac:dyDescent="0.3">
      <c r="A67" s="10"/>
      <c r="B67" s="10"/>
      <c r="C67" s="10"/>
      <c r="D67" s="256"/>
      <c r="E67" s="10"/>
      <c r="H67" s="84"/>
      <c r="I67" s="84"/>
      <c r="J67" s="84"/>
      <c r="M67" s="22"/>
      <c r="P67" s="23"/>
      <c r="Q67" s="22"/>
      <c r="R67" s="22"/>
      <c r="S67" s="84"/>
    </row>
    <row r="68" spans="1:19" x14ac:dyDescent="0.3">
      <c r="A68" s="10"/>
      <c r="B68" s="10"/>
      <c r="C68" s="10"/>
      <c r="D68" s="256"/>
      <c r="E68" s="10"/>
      <c r="H68" s="84"/>
      <c r="I68" s="84"/>
      <c r="J68" s="84"/>
      <c r="M68" s="22"/>
      <c r="P68" s="23"/>
      <c r="Q68" s="22"/>
      <c r="R68" s="22"/>
      <c r="S68" s="84"/>
    </row>
    <row r="69" spans="1:19" x14ac:dyDescent="0.3">
      <c r="A69" s="10"/>
      <c r="B69" s="10"/>
      <c r="C69" s="10"/>
      <c r="D69" s="256"/>
      <c r="E69" s="10"/>
      <c r="H69" s="84"/>
      <c r="I69" s="84"/>
      <c r="J69" s="84"/>
      <c r="M69" s="22"/>
      <c r="P69" s="23"/>
      <c r="Q69" s="22"/>
      <c r="R69" s="22"/>
      <c r="S69" s="84"/>
    </row>
    <row r="70" spans="1:19" x14ac:dyDescent="0.3">
      <c r="A70" s="10"/>
      <c r="B70" s="10"/>
      <c r="C70" s="10"/>
      <c r="D70" s="256"/>
      <c r="E70" s="10"/>
      <c r="H70" s="84"/>
      <c r="I70" s="84"/>
      <c r="J70" s="84"/>
      <c r="M70" s="22"/>
      <c r="P70" s="23"/>
      <c r="Q70" s="22"/>
      <c r="R70" s="22"/>
      <c r="S70" s="84"/>
    </row>
    <row r="71" spans="1:19" x14ac:dyDescent="0.3">
      <c r="A71" s="10"/>
      <c r="B71" s="10"/>
      <c r="C71" s="10"/>
      <c r="D71" s="256"/>
      <c r="E71" s="10"/>
      <c r="H71" s="84"/>
      <c r="I71" s="84"/>
      <c r="J71" s="84"/>
      <c r="M71" s="22"/>
      <c r="P71" s="23"/>
      <c r="Q71" s="22"/>
      <c r="R71" s="22"/>
      <c r="S71" s="84"/>
    </row>
    <row r="72" spans="1:19" x14ac:dyDescent="0.3">
      <c r="A72" s="10"/>
      <c r="B72" s="10"/>
      <c r="C72" s="10"/>
      <c r="D72" s="256"/>
      <c r="E72" s="10"/>
      <c r="H72" s="84"/>
      <c r="I72" s="84"/>
      <c r="J72" s="84"/>
      <c r="M72" s="22"/>
      <c r="P72" s="23"/>
      <c r="Q72" s="22"/>
      <c r="R72" s="22"/>
      <c r="S72" s="84"/>
    </row>
    <row r="73" spans="1:19" x14ac:dyDescent="0.3">
      <c r="A73" s="10"/>
      <c r="B73" s="10"/>
      <c r="C73" s="10"/>
      <c r="D73" s="256"/>
      <c r="E73" s="10"/>
      <c r="H73" s="84"/>
      <c r="I73" s="84"/>
      <c r="J73" s="84"/>
      <c r="M73" s="22"/>
      <c r="P73" s="23"/>
      <c r="Q73" s="22"/>
      <c r="R73" s="22"/>
      <c r="S73" s="84"/>
    </row>
    <row r="74" spans="1:19" x14ac:dyDescent="0.3">
      <c r="A74" s="10"/>
      <c r="B74" s="10"/>
      <c r="C74" s="10"/>
      <c r="D74" s="256"/>
      <c r="E74" s="10"/>
      <c r="H74" s="84"/>
      <c r="I74" s="84"/>
      <c r="J74" s="84"/>
      <c r="M74" s="22"/>
      <c r="P74" s="23"/>
      <c r="Q74" s="22"/>
      <c r="R74" s="22"/>
      <c r="S74" s="84"/>
    </row>
    <row r="75" spans="1:19" x14ac:dyDescent="0.3">
      <c r="A75" s="10"/>
      <c r="B75" s="10"/>
      <c r="C75" s="10"/>
      <c r="D75" s="256"/>
      <c r="E75" s="10"/>
      <c r="H75" s="84"/>
      <c r="I75" s="84"/>
      <c r="J75" s="84"/>
      <c r="M75" s="22"/>
      <c r="P75" s="23"/>
      <c r="Q75" s="22"/>
      <c r="R75" s="22"/>
      <c r="S75" s="84"/>
    </row>
    <row r="76" spans="1:19" x14ac:dyDescent="0.3">
      <c r="A76" s="10"/>
      <c r="B76" s="10"/>
      <c r="C76" s="10"/>
      <c r="D76" s="256"/>
      <c r="E76" s="10"/>
      <c r="H76" s="84"/>
      <c r="I76" s="84"/>
      <c r="J76" s="84"/>
      <c r="M76" s="22"/>
      <c r="P76" s="23"/>
      <c r="Q76" s="22"/>
      <c r="R76" s="22"/>
      <c r="S76" s="84"/>
    </row>
    <row r="77" spans="1:19" x14ac:dyDescent="0.3">
      <c r="A77" s="10"/>
      <c r="B77" s="10"/>
      <c r="C77" s="10"/>
      <c r="D77" s="256"/>
      <c r="E77" s="10"/>
      <c r="H77" s="84"/>
      <c r="I77" s="84"/>
      <c r="J77" s="84"/>
      <c r="M77" s="22"/>
      <c r="P77" s="23"/>
      <c r="Q77" s="22"/>
      <c r="R77" s="22"/>
      <c r="S77" s="84"/>
    </row>
    <row r="78" spans="1:19" x14ac:dyDescent="0.3">
      <c r="A78" s="10"/>
      <c r="B78" s="10"/>
      <c r="C78" s="10"/>
      <c r="D78" s="256"/>
      <c r="E78" s="10"/>
      <c r="H78" s="84"/>
      <c r="I78" s="84"/>
      <c r="J78" s="84"/>
      <c r="M78" s="22"/>
      <c r="P78" s="23"/>
      <c r="Q78" s="22"/>
      <c r="R78" s="22"/>
      <c r="S78" s="84"/>
    </row>
    <row r="79" spans="1:19" x14ac:dyDescent="0.3">
      <c r="A79" s="10"/>
      <c r="B79" s="10"/>
      <c r="C79" s="10"/>
      <c r="D79" s="256"/>
      <c r="E79" s="10"/>
      <c r="H79" s="84"/>
      <c r="I79" s="84"/>
      <c r="J79" s="84"/>
      <c r="M79" s="22"/>
      <c r="P79" s="23"/>
      <c r="Q79" s="22"/>
      <c r="R79" s="22"/>
      <c r="S79" s="84"/>
    </row>
    <row r="80" spans="1:19" x14ac:dyDescent="0.3">
      <c r="A80" s="10"/>
      <c r="B80" s="10"/>
      <c r="C80" s="10"/>
      <c r="D80" s="256"/>
      <c r="E80" s="10"/>
      <c r="H80" s="84"/>
      <c r="I80" s="84"/>
      <c r="J80" s="84"/>
      <c r="M80" s="22"/>
      <c r="P80" s="23"/>
      <c r="Q80" s="22"/>
      <c r="R80" s="22"/>
      <c r="S80" s="84"/>
    </row>
    <row r="81" spans="1:19" x14ac:dyDescent="0.3">
      <c r="A81" s="10"/>
      <c r="B81" s="10"/>
      <c r="C81" s="10"/>
      <c r="D81" s="256"/>
      <c r="E81" s="10"/>
      <c r="H81" s="84"/>
      <c r="I81" s="84"/>
      <c r="J81" s="84"/>
      <c r="M81" s="22"/>
      <c r="P81" s="23"/>
      <c r="Q81" s="22"/>
      <c r="R81" s="22"/>
      <c r="S81" s="84"/>
    </row>
    <row r="82" spans="1:19" x14ac:dyDescent="0.3">
      <c r="A82" s="10"/>
      <c r="B82" s="10"/>
      <c r="C82" s="10"/>
      <c r="D82" s="256"/>
      <c r="E82" s="10"/>
      <c r="H82" s="84"/>
      <c r="I82" s="84"/>
      <c r="J82" s="84"/>
      <c r="M82" s="22"/>
      <c r="P82" s="23"/>
      <c r="Q82" s="22"/>
      <c r="R82" s="22"/>
      <c r="S82" s="84"/>
    </row>
    <row r="83" spans="1:19" x14ac:dyDescent="0.3">
      <c r="A83" s="10"/>
      <c r="B83" s="10"/>
      <c r="C83" s="10"/>
      <c r="D83" s="256"/>
      <c r="E83" s="10"/>
      <c r="H83" s="84"/>
      <c r="I83" s="84"/>
      <c r="J83" s="84"/>
      <c r="M83" s="22"/>
      <c r="P83" s="23"/>
      <c r="Q83" s="22"/>
      <c r="R83" s="22"/>
      <c r="S83" s="84"/>
    </row>
    <row r="84" spans="1:19" x14ac:dyDescent="0.3">
      <c r="A84" s="10"/>
      <c r="B84" s="10"/>
      <c r="C84" s="10"/>
      <c r="D84" s="256"/>
      <c r="E84" s="10"/>
      <c r="H84" s="84"/>
      <c r="I84" s="84"/>
      <c r="J84" s="84"/>
      <c r="M84" s="22"/>
      <c r="P84" s="23"/>
      <c r="Q84" s="22"/>
      <c r="R84" s="22"/>
      <c r="S84" s="84"/>
    </row>
    <row r="85" spans="1:19" x14ac:dyDescent="0.3">
      <c r="A85" s="10"/>
      <c r="B85" s="10"/>
      <c r="C85" s="10"/>
      <c r="D85" s="256"/>
      <c r="E85" s="10"/>
      <c r="H85" s="84"/>
      <c r="I85" s="84"/>
      <c r="J85" s="84"/>
      <c r="M85" s="22"/>
      <c r="P85" s="23"/>
      <c r="Q85" s="22"/>
      <c r="R85" s="22"/>
      <c r="S85" s="84"/>
    </row>
    <row r="86" spans="1:19" x14ac:dyDescent="0.3">
      <c r="A86" s="10"/>
      <c r="B86" s="10"/>
      <c r="C86" s="10"/>
      <c r="D86" s="256"/>
      <c r="E86" s="10"/>
      <c r="H86" s="84"/>
      <c r="I86" s="84"/>
      <c r="J86" s="84"/>
      <c r="M86" s="22"/>
      <c r="P86" s="23"/>
      <c r="Q86" s="22"/>
      <c r="R86" s="22"/>
      <c r="S86" s="84"/>
    </row>
    <row r="87" spans="1:19" x14ac:dyDescent="0.3">
      <c r="A87" s="10"/>
      <c r="B87" s="10"/>
      <c r="C87" s="10"/>
      <c r="D87" s="256"/>
      <c r="E87" s="10"/>
      <c r="H87" s="84"/>
      <c r="I87" s="84"/>
      <c r="J87" s="84"/>
      <c r="M87" s="22"/>
      <c r="P87" s="23"/>
      <c r="Q87" s="22"/>
      <c r="R87" s="22"/>
      <c r="S87" s="84"/>
    </row>
    <row r="88" spans="1:19" x14ac:dyDescent="0.3">
      <c r="A88" s="10"/>
      <c r="B88" s="10"/>
      <c r="C88" s="10"/>
      <c r="D88" s="256"/>
      <c r="E88" s="10"/>
      <c r="H88" s="84"/>
      <c r="I88" s="84"/>
      <c r="J88" s="84"/>
      <c r="M88" s="22"/>
      <c r="P88" s="23"/>
      <c r="Q88" s="22"/>
      <c r="R88" s="22"/>
      <c r="S88" s="84"/>
    </row>
    <row r="89" spans="1:19" x14ac:dyDescent="0.3">
      <c r="A89" s="10"/>
      <c r="B89" s="10"/>
      <c r="C89" s="10"/>
      <c r="D89" s="256"/>
      <c r="E89" s="10"/>
      <c r="H89" s="84"/>
      <c r="I89" s="84"/>
      <c r="J89" s="84"/>
      <c r="M89" s="22"/>
      <c r="P89" s="23"/>
      <c r="Q89" s="22"/>
      <c r="R89" s="22"/>
      <c r="S89" s="84"/>
    </row>
    <row r="90" spans="1:19" x14ac:dyDescent="0.3">
      <c r="A90" s="10"/>
      <c r="B90" s="10"/>
      <c r="C90" s="10"/>
      <c r="D90" s="256"/>
      <c r="E90" s="10"/>
      <c r="H90" s="84"/>
      <c r="I90" s="84"/>
      <c r="J90" s="84"/>
      <c r="M90" s="22"/>
      <c r="P90" s="23"/>
      <c r="Q90" s="22"/>
      <c r="R90" s="22"/>
      <c r="S90" s="84"/>
    </row>
    <row r="91" spans="1:19" x14ac:dyDescent="0.3">
      <c r="A91" s="10"/>
      <c r="B91" s="10"/>
      <c r="C91" s="10"/>
      <c r="D91" s="256"/>
      <c r="E91" s="10"/>
      <c r="H91" s="84"/>
      <c r="I91" s="84"/>
      <c r="J91" s="84"/>
      <c r="M91" s="22"/>
      <c r="P91" s="23"/>
      <c r="Q91" s="22"/>
      <c r="R91" s="22"/>
      <c r="S91" s="84"/>
    </row>
    <row r="92" spans="1:19" x14ac:dyDescent="0.3">
      <c r="A92" s="10"/>
      <c r="B92" s="10"/>
      <c r="C92" s="10"/>
      <c r="D92" s="256"/>
      <c r="E92" s="10"/>
      <c r="H92" s="84"/>
      <c r="I92" s="84"/>
      <c r="J92" s="84"/>
      <c r="M92" s="22"/>
      <c r="P92" s="23"/>
      <c r="Q92" s="22"/>
      <c r="R92" s="22"/>
      <c r="S92" s="84"/>
    </row>
    <row r="93" spans="1:19" x14ac:dyDescent="0.3">
      <c r="A93" s="10"/>
      <c r="B93" s="10"/>
      <c r="C93" s="10"/>
      <c r="D93" s="256"/>
      <c r="E93" s="10"/>
      <c r="H93" s="84"/>
      <c r="I93" s="84"/>
      <c r="J93" s="84"/>
      <c r="M93" s="22"/>
      <c r="P93" s="23"/>
      <c r="Q93" s="22"/>
      <c r="R93" s="22"/>
      <c r="S93" s="84"/>
    </row>
    <row r="94" spans="1:19" x14ac:dyDescent="0.3">
      <c r="A94" s="10"/>
      <c r="B94" s="10"/>
      <c r="C94" s="10"/>
      <c r="D94" s="256"/>
      <c r="E94" s="10"/>
      <c r="H94" s="84"/>
      <c r="I94" s="84"/>
      <c r="J94" s="84"/>
      <c r="M94" s="22"/>
      <c r="P94" s="23"/>
      <c r="Q94" s="22"/>
      <c r="R94" s="22"/>
      <c r="S94" s="84"/>
    </row>
    <row r="95" spans="1:19" x14ac:dyDescent="0.3">
      <c r="A95" s="10"/>
      <c r="B95" s="10"/>
      <c r="C95" s="10"/>
      <c r="D95" s="256"/>
      <c r="E95" s="10"/>
      <c r="H95" s="84"/>
      <c r="I95" s="84"/>
      <c r="J95" s="84"/>
      <c r="M95" s="22"/>
      <c r="P95" s="23"/>
      <c r="Q95" s="22"/>
      <c r="R95" s="22"/>
      <c r="S95" s="84"/>
    </row>
    <row r="96" spans="1:19" x14ac:dyDescent="0.3">
      <c r="A96" s="10"/>
      <c r="B96" s="10"/>
      <c r="C96" s="10"/>
      <c r="D96" s="256"/>
      <c r="E96" s="10"/>
      <c r="H96" s="84"/>
      <c r="I96" s="84"/>
      <c r="J96" s="84"/>
      <c r="M96" s="22"/>
      <c r="P96" s="23"/>
      <c r="Q96" s="22"/>
      <c r="R96" s="22"/>
      <c r="S96" s="84"/>
    </row>
    <row r="97" spans="1:19" x14ac:dyDescent="0.3">
      <c r="A97" s="10"/>
      <c r="B97" s="10"/>
      <c r="C97" s="10"/>
      <c r="D97" s="256"/>
      <c r="E97" s="10"/>
      <c r="H97" s="84"/>
      <c r="I97" s="84"/>
      <c r="J97" s="84"/>
      <c r="M97" s="22"/>
      <c r="P97" s="23"/>
      <c r="Q97" s="22"/>
      <c r="R97" s="22"/>
      <c r="S97" s="84"/>
    </row>
    <row r="98" spans="1:19" x14ac:dyDescent="0.3">
      <c r="A98" s="10"/>
      <c r="B98" s="10"/>
      <c r="C98" s="10"/>
      <c r="D98" s="256"/>
      <c r="E98" s="10"/>
      <c r="H98" s="84"/>
      <c r="I98" s="84"/>
      <c r="J98" s="84"/>
      <c r="M98" s="22"/>
      <c r="P98" s="23"/>
      <c r="Q98" s="22"/>
      <c r="R98" s="22"/>
      <c r="S98" s="84"/>
    </row>
    <row r="99" spans="1:19" x14ac:dyDescent="0.3">
      <c r="A99" s="10"/>
      <c r="B99" s="10"/>
      <c r="C99" s="10"/>
      <c r="D99" s="256"/>
      <c r="E99" s="10"/>
      <c r="H99" s="84"/>
      <c r="I99" s="84"/>
      <c r="J99" s="84"/>
      <c r="M99" s="22"/>
      <c r="P99" s="23"/>
      <c r="Q99" s="22"/>
      <c r="R99" s="22"/>
      <c r="S99" s="84"/>
    </row>
    <row r="100" spans="1:19" x14ac:dyDescent="0.3">
      <c r="A100" s="10"/>
      <c r="B100" s="10"/>
      <c r="C100" s="10"/>
      <c r="D100" s="256"/>
      <c r="E100" s="10"/>
      <c r="H100" s="84"/>
      <c r="I100" s="84"/>
      <c r="J100" s="84"/>
      <c r="M100" s="22"/>
      <c r="P100" s="23"/>
      <c r="Q100" s="22"/>
      <c r="R100" s="22"/>
      <c r="S100" s="84"/>
    </row>
    <row r="101" spans="1:19" x14ac:dyDescent="0.3">
      <c r="A101" s="10"/>
      <c r="B101" s="10"/>
      <c r="C101" s="10"/>
      <c r="D101" s="256"/>
      <c r="E101" s="10"/>
      <c r="H101" s="84"/>
      <c r="I101" s="84"/>
      <c r="J101" s="84"/>
      <c r="M101" s="22"/>
      <c r="P101" s="23"/>
      <c r="Q101" s="22"/>
      <c r="R101" s="22"/>
      <c r="S101" s="84"/>
    </row>
    <row r="102" spans="1:19" x14ac:dyDescent="0.3">
      <c r="A102" s="10"/>
      <c r="B102" s="10"/>
      <c r="C102" s="10"/>
      <c r="D102" s="256"/>
      <c r="E102" s="10"/>
      <c r="H102" s="84"/>
      <c r="I102" s="84"/>
      <c r="J102" s="84"/>
      <c r="M102" s="22"/>
      <c r="P102" s="23"/>
      <c r="Q102" s="22"/>
      <c r="R102" s="22"/>
      <c r="S102" s="84"/>
    </row>
    <row r="103" spans="1:19" x14ac:dyDescent="0.3">
      <c r="A103" s="10"/>
      <c r="B103" s="10"/>
      <c r="C103" s="10"/>
      <c r="D103" s="256"/>
      <c r="E103" s="10"/>
      <c r="H103" s="84"/>
      <c r="I103" s="84"/>
      <c r="J103" s="84"/>
      <c r="M103" s="22"/>
      <c r="P103" s="23"/>
      <c r="Q103" s="22"/>
      <c r="R103" s="22"/>
      <c r="S103" s="84"/>
    </row>
    <row r="104" spans="1:19" x14ac:dyDescent="0.3">
      <c r="A104" s="10"/>
      <c r="B104" s="10"/>
      <c r="C104" s="10"/>
      <c r="D104" s="256"/>
      <c r="E104" s="10"/>
      <c r="H104" s="84"/>
      <c r="I104" s="84"/>
      <c r="J104" s="84"/>
      <c r="M104" s="22"/>
      <c r="P104" s="23"/>
      <c r="Q104" s="22"/>
      <c r="R104" s="22"/>
      <c r="S104" s="84"/>
    </row>
    <row r="105" spans="1:19" x14ac:dyDescent="0.3">
      <c r="A105" s="10"/>
      <c r="B105" s="10"/>
      <c r="C105" s="10"/>
      <c r="D105" s="256"/>
      <c r="E105" s="10"/>
      <c r="H105" s="84"/>
      <c r="I105" s="84"/>
      <c r="J105" s="84"/>
      <c r="M105" s="22"/>
      <c r="P105" s="23"/>
      <c r="Q105" s="22"/>
      <c r="R105" s="22"/>
      <c r="S105" s="84"/>
    </row>
    <row r="106" spans="1:19" x14ac:dyDescent="0.3">
      <c r="A106" s="10"/>
      <c r="B106" s="10"/>
      <c r="C106" s="10"/>
      <c r="D106" s="256"/>
      <c r="E106" s="10"/>
      <c r="H106" s="84"/>
      <c r="I106" s="84"/>
      <c r="J106" s="84"/>
      <c r="M106" s="22"/>
      <c r="P106" s="23"/>
      <c r="Q106" s="22"/>
      <c r="R106" s="22"/>
      <c r="S106" s="84"/>
    </row>
    <row r="107" spans="1:19" x14ac:dyDescent="0.3">
      <c r="A107" s="10"/>
      <c r="B107" s="10"/>
      <c r="C107" s="10"/>
      <c r="D107" s="256"/>
      <c r="E107" s="10"/>
      <c r="H107" s="84"/>
      <c r="I107" s="84"/>
      <c r="J107" s="84"/>
      <c r="M107" s="22"/>
      <c r="P107" s="23"/>
      <c r="Q107" s="22"/>
      <c r="R107" s="22"/>
      <c r="S107" s="84"/>
    </row>
    <row r="108" spans="1:19" x14ac:dyDescent="0.3">
      <c r="A108" s="10"/>
      <c r="B108" s="10"/>
      <c r="C108" s="10"/>
      <c r="D108" s="256"/>
      <c r="E108" s="10"/>
      <c r="H108" s="84"/>
      <c r="I108" s="84"/>
      <c r="J108" s="84"/>
      <c r="M108" s="22"/>
      <c r="P108" s="23"/>
      <c r="Q108" s="22"/>
      <c r="R108" s="22"/>
      <c r="S108" s="84"/>
    </row>
    <row r="109" spans="1:19" x14ac:dyDescent="0.3">
      <c r="A109" s="10"/>
      <c r="B109" s="10"/>
      <c r="C109" s="10"/>
      <c r="D109" s="256"/>
      <c r="E109" s="10"/>
      <c r="H109" s="84"/>
      <c r="I109" s="84"/>
      <c r="J109" s="84"/>
      <c r="M109" s="22"/>
      <c r="P109" s="23"/>
      <c r="Q109" s="22"/>
      <c r="R109" s="22"/>
      <c r="S109" s="84"/>
    </row>
    <row r="110" spans="1:19" x14ac:dyDescent="0.3">
      <c r="A110" s="10"/>
      <c r="B110" s="10"/>
      <c r="C110" s="10"/>
      <c r="D110" s="256"/>
      <c r="E110" s="10"/>
      <c r="H110" s="84"/>
      <c r="I110" s="84"/>
      <c r="J110" s="84"/>
      <c r="M110" s="22"/>
      <c r="P110" s="23"/>
      <c r="Q110" s="22"/>
      <c r="R110" s="22"/>
      <c r="S110" s="84"/>
    </row>
    <row r="111" spans="1:19" x14ac:dyDescent="0.3">
      <c r="A111" s="10"/>
      <c r="B111" s="10"/>
      <c r="C111" s="10"/>
      <c r="D111" s="256"/>
      <c r="E111" s="10"/>
      <c r="H111" s="84"/>
      <c r="I111" s="84"/>
      <c r="J111" s="84"/>
      <c r="M111" s="22"/>
      <c r="P111" s="23"/>
      <c r="Q111" s="22"/>
      <c r="R111" s="22"/>
      <c r="S111" s="84"/>
    </row>
    <row r="112" spans="1:19" x14ac:dyDescent="0.3">
      <c r="A112" s="10"/>
      <c r="B112" s="10"/>
      <c r="C112" s="10"/>
      <c r="D112" s="256"/>
      <c r="E112" s="10"/>
      <c r="H112" s="84"/>
      <c r="I112" s="84"/>
      <c r="J112" s="84"/>
      <c r="M112" s="22"/>
      <c r="P112" s="23"/>
      <c r="Q112" s="22"/>
      <c r="R112" s="22"/>
      <c r="S112" s="84"/>
    </row>
    <row r="113" spans="1:19" x14ac:dyDescent="0.3">
      <c r="A113" s="10"/>
      <c r="B113" s="10"/>
      <c r="C113" s="10"/>
      <c r="D113" s="256"/>
      <c r="E113" s="10"/>
      <c r="H113" s="84"/>
      <c r="I113" s="84"/>
      <c r="J113" s="84"/>
      <c r="M113" s="22"/>
      <c r="P113" s="23"/>
      <c r="Q113" s="22"/>
      <c r="R113" s="22"/>
      <c r="S113" s="84"/>
    </row>
    <row r="114" spans="1:19" x14ac:dyDescent="0.3">
      <c r="A114" s="10"/>
      <c r="B114" s="10"/>
      <c r="C114" s="10"/>
      <c r="D114" s="256"/>
      <c r="E114" s="10"/>
      <c r="H114" s="84"/>
      <c r="I114" s="84"/>
      <c r="J114" s="84"/>
      <c r="M114" s="22"/>
      <c r="P114" s="23"/>
      <c r="Q114" s="22"/>
      <c r="R114" s="22"/>
      <c r="S114" s="84"/>
    </row>
    <row r="115" spans="1:19" x14ac:dyDescent="0.3">
      <c r="A115" s="10"/>
      <c r="B115" s="10"/>
      <c r="C115" s="10"/>
      <c r="D115" s="256"/>
      <c r="E115" s="10"/>
      <c r="H115" s="84"/>
      <c r="I115" s="84"/>
      <c r="J115" s="84"/>
      <c r="M115" s="22"/>
      <c r="P115" s="23"/>
      <c r="Q115" s="22"/>
      <c r="R115" s="22"/>
      <c r="S115" s="84"/>
    </row>
    <row r="116" spans="1:19" x14ac:dyDescent="0.3">
      <c r="A116" s="10"/>
      <c r="B116" s="10"/>
      <c r="C116" s="10"/>
      <c r="D116" s="256"/>
      <c r="E116" s="10"/>
      <c r="H116" s="84"/>
      <c r="I116" s="84"/>
      <c r="J116" s="84"/>
      <c r="M116" s="22"/>
      <c r="P116" s="23"/>
      <c r="Q116" s="22"/>
      <c r="R116" s="22"/>
      <c r="S116" s="84"/>
    </row>
    <row r="117" spans="1:19" x14ac:dyDescent="0.3">
      <c r="A117" s="10"/>
      <c r="B117" s="10"/>
      <c r="C117" s="10"/>
      <c r="D117" s="256"/>
      <c r="E117" s="10"/>
      <c r="H117" s="84"/>
      <c r="I117" s="84"/>
      <c r="J117" s="84"/>
      <c r="M117" s="22"/>
      <c r="P117" s="23"/>
      <c r="Q117" s="22"/>
      <c r="R117" s="22"/>
      <c r="S117" s="84"/>
    </row>
    <row r="118" spans="1:19" x14ac:dyDescent="0.3">
      <c r="A118" s="10"/>
      <c r="B118" s="10"/>
      <c r="C118" s="10"/>
      <c r="D118" s="256"/>
      <c r="E118" s="10"/>
      <c r="H118" s="84"/>
      <c r="I118" s="84"/>
      <c r="J118" s="84"/>
      <c r="M118" s="22"/>
      <c r="P118" s="23"/>
      <c r="Q118" s="22"/>
      <c r="R118" s="22"/>
      <c r="S118" s="84"/>
    </row>
    <row r="119" spans="1:19" x14ac:dyDescent="0.3">
      <c r="A119" s="10"/>
      <c r="B119" s="10"/>
      <c r="C119" s="10"/>
      <c r="D119" s="256"/>
      <c r="E119" s="10"/>
      <c r="H119" s="84"/>
      <c r="I119" s="84"/>
      <c r="J119" s="84"/>
      <c r="M119" s="22"/>
      <c r="P119" s="23"/>
      <c r="Q119" s="22"/>
      <c r="R119" s="22"/>
      <c r="S119" s="84"/>
    </row>
    <row r="120" spans="1:19" x14ac:dyDescent="0.3">
      <c r="A120" s="10"/>
      <c r="B120" s="10"/>
      <c r="C120" s="10"/>
      <c r="D120" s="256"/>
      <c r="E120" s="10"/>
      <c r="H120" s="84"/>
      <c r="I120" s="84"/>
      <c r="J120" s="84"/>
      <c r="M120" s="22"/>
      <c r="P120" s="23"/>
      <c r="Q120" s="22"/>
      <c r="R120" s="22"/>
      <c r="S120" s="84"/>
    </row>
    <row r="121" spans="1:19" x14ac:dyDescent="0.3">
      <c r="A121" s="10"/>
      <c r="B121" s="10"/>
      <c r="C121" s="10"/>
      <c r="D121" s="256"/>
      <c r="E121" s="10"/>
      <c r="H121" s="84"/>
      <c r="I121" s="84"/>
      <c r="J121" s="84"/>
      <c r="M121" s="22"/>
      <c r="P121" s="23"/>
      <c r="Q121" s="22"/>
      <c r="R121" s="22"/>
      <c r="S121" s="84"/>
    </row>
    <row r="122" spans="1:19" x14ac:dyDescent="0.3">
      <c r="A122" s="10"/>
      <c r="B122" s="10"/>
      <c r="C122" s="10"/>
      <c r="D122" s="256"/>
      <c r="E122" s="10"/>
      <c r="H122" s="84"/>
      <c r="I122" s="84"/>
      <c r="J122" s="84"/>
      <c r="M122" s="22"/>
      <c r="P122" s="23"/>
      <c r="Q122" s="22"/>
      <c r="R122" s="22"/>
      <c r="S122" s="84"/>
    </row>
    <row r="123" spans="1:19" x14ac:dyDescent="0.3">
      <c r="A123" s="10"/>
      <c r="B123" s="10"/>
      <c r="C123" s="10"/>
      <c r="D123" s="256"/>
      <c r="E123" s="10"/>
      <c r="H123" s="84"/>
      <c r="I123" s="84"/>
      <c r="J123" s="84"/>
      <c r="M123" s="22"/>
      <c r="P123" s="23"/>
      <c r="Q123" s="22"/>
      <c r="R123" s="22"/>
      <c r="S123" s="84"/>
    </row>
    <row r="124" spans="1:19" x14ac:dyDescent="0.3">
      <c r="A124" s="10"/>
      <c r="B124" s="10"/>
      <c r="C124" s="10"/>
      <c r="D124" s="256"/>
      <c r="E124" s="10"/>
      <c r="H124" s="84"/>
      <c r="I124" s="84"/>
      <c r="J124" s="84"/>
      <c r="M124" s="22"/>
      <c r="P124" s="23"/>
      <c r="Q124" s="22"/>
      <c r="R124" s="22"/>
      <c r="S124" s="84"/>
    </row>
    <row r="125" spans="1:19" x14ac:dyDescent="0.3">
      <c r="A125" s="10"/>
      <c r="B125" s="10"/>
      <c r="C125" s="10"/>
      <c r="D125" s="256"/>
      <c r="E125" s="10"/>
      <c r="H125" s="84"/>
      <c r="I125" s="84"/>
      <c r="J125" s="84"/>
      <c r="M125" s="22"/>
      <c r="P125" s="23"/>
      <c r="Q125" s="22"/>
      <c r="R125" s="22"/>
      <c r="S125" s="84"/>
    </row>
    <row r="126" spans="1:19" x14ac:dyDescent="0.3">
      <c r="A126" s="10"/>
      <c r="B126" s="10"/>
      <c r="C126" s="10"/>
      <c r="D126" s="256"/>
      <c r="E126" s="10"/>
      <c r="H126" s="84"/>
      <c r="I126" s="84"/>
      <c r="J126" s="84"/>
      <c r="M126" s="22"/>
      <c r="P126" s="23"/>
      <c r="Q126" s="22"/>
      <c r="R126" s="22"/>
      <c r="S126" s="84"/>
    </row>
    <row r="127" spans="1:19" x14ac:dyDescent="0.3">
      <c r="A127" s="10"/>
      <c r="B127" s="10"/>
      <c r="C127" s="10"/>
      <c r="D127" s="256"/>
      <c r="E127" s="10"/>
      <c r="H127" s="84"/>
      <c r="I127" s="84"/>
      <c r="J127" s="84"/>
      <c r="M127" s="22"/>
      <c r="P127" s="23"/>
      <c r="Q127" s="22"/>
      <c r="R127" s="22"/>
      <c r="S127" s="84"/>
    </row>
    <row r="128" spans="1:19" x14ac:dyDescent="0.3">
      <c r="A128" s="10"/>
      <c r="B128" s="10"/>
      <c r="C128" s="10"/>
      <c r="D128" s="256"/>
      <c r="E128" s="10"/>
      <c r="H128" s="84"/>
      <c r="I128" s="84"/>
      <c r="J128" s="84"/>
      <c r="M128" s="22"/>
      <c r="P128" s="23"/>
      <c r="Q128" s="22"/>
      <c r="R128" s="22"/>
      <c r="S128" s="84"/>
    </row>
    <row r="129" spans="1:19" x14ac:dyDescent="0.3">
      <c r="A129" s="10"/>
      <c r="B129" s="10"/>
      <c r="C129" s="10"/>
      <c r="D129" s="256"/>
      <c r="E129" s="10"/>
      <c r="H129" s="84"/>
      <c r="I129" s="84"/>
      <c r="J129" s="84"/>
      <c r="M129" s="22"/>
      <c r="P129" s="23"/>
      <c r="Q129" s="22"/>
      <c r="R129" s="22"/>
      <c r="S129" s="84"/>
    </row>
    <row r="130" spans="1:19" x14ac:dyDescent="0.3">
      <c r="A130" s="10"/>
      <c r="B130" s="10"/>
      <c r="C130" s="10"/>
      <c r="D130" s="256"/>
      <c r="E130" s="10"/>
      <c r="H130" s="84"/>
      <c r="I130" s="84"/>
      <c r="J130" s="84"/>
      <c r="M130" s="22"/>
      <c r="P130" s="23"/>
      <c r="Q130" s="22"/>
      <c r="R130" s="22"/>
      <c r="S130" s="84"/>
    </row>
    <row r="131" spans="1:19" x14ac:dyDescent="0.3">
      <c r="A131" s="10"/>
      <c r="B131" s="10"/>
      <c r="C131" s="10"/>
      <c r="D131" s="256"/>
      <c r="E131" s="10"/>
      <c r="H131" s="84"/>
      <c r="I131" s="84"/>
      <c r="J131" s="84"/>
      <c r="M131" s="22"/>
      <c r="P131" s="23"/>
      <c r="Q131" s="22"/>
      <c r="R131" s="22"/>
      <c r="S131" s="84"/>
    </row>
    <row r="132" spans="1:19" x14ac:dyDescent="0.3">
      <c r="A132" s="10"/>
      <c r="B132" s="10"/>
      <c r="C132" s="10"/>
      <c r="D132" s="256"/>
      <c r="E132" s="10"/>
      <c r="H132" s="84"/>
      <c r="I132" s="84"/>
      <c r="J132" s="84"/>
      <c r="M132" s="22"/>
      <c r="P132" s="23"/>
      <c r="Q132" s="22"/>
      <c r="R132" s="22"/>
      <c r="S132" s="84"/>
    </row>
    <row r="133" spans="1:19" x14ac:dyDescent="0.3">
      <c r="A133" s="10"/>
      <c r="B133" s="10"/>
      <c r="C133" s="10"/>
      <c r="D133" s="256"/>
      <c r="E133" s="10"/>
      <c r="H133" s="84"/>
      <c r="I133" s="84"/>
      <c r="J133" s="84"/>
      <c r="M133" s="22"/>
      <c r="P133" s="23"/>
      <c r="Q133" s="22"/>
      <c r="R133" s="22"/>
      <c r="S133" s="84"/>
    </row>
    <row r="134" spans="1:19" x14ac:dyDescent="0.3">
      <c r="A134" s="10"/>
      <c r="B134" s="10"/>
      <c r="C134" s="10"/>
      <c r="D134" s="256"/>
      <c r="E134" s="10"/>
      <c r="H134" s="84"/>
      <c r="I134" s="84"/>
      <c r="J134" s="84"/>
      <c r="M134" s="22"/>
      <c r="P134" s="23"/>
      <c r="Q134" s="22"/>
      <c r="R134" s="22"/>
      <c r="S134" s="84"/>
    </row>
    <row r="135" spans="1:19" x14ac:dyDescent="0.3">
      <c r="A135" s="10"/>
      <c r="B135" s="10"/>
      <c r="C135" s="10"/>
      <c r="D135" s="256"/>
      <c r="E135" s="10"/>
      <c r="H135" s="84"/>
      <c r="I135" s="84"/>
      <c r="J135" s="84"/>
      <c r="M135" s="22"/>
      <c r="P135" s="23"/>
      <c r="Q135" s="22"/>
      <c r="R135" s="22"/>
      <c r="S135" s="84"/>
    </row>
    <row r="136" spans="1:19" x14ac:dyDescent="0.3">
      <c r="A136" s="10"/>
      <c r="B136" s="10"/>
      <c r="C136" s="10"/>
      <c r="D136" s="256"/>
      <c r="E136" s="10"/>
      <c r="H136" s="84"/>
      <c r="I136" s="84"/>
      <c r="J136" s="84"/>
      <c r="M136" s="22"/>
      <c r="P136" s="23"/>
      <c r="Q136" s="22"/>
      <c r="R136" s="22"/>
      <c r="S136" s="84"/>
    </row>
    <row r="137" spans="1:19" x14ac:dyDescent="0.3">
      <c r="A137" s="10"/>
      <c r="B137" s="10"/>
      <c r="C137" s="10"/>
      <c r="D137" s="256"/>
      <c r="E137" s="10"/>
      <c r="H137" s="84"/>
      <c r="I137" s="84"/>
      <c r="J137" s="84"/>
      <c r="M137" s="22"/>
      <c r="P137" s="23"/>
      <c r="Q137" s="22"/>
      <c r="R137" s="22"/>
      <c r="S137" s="84"/>
    </row>
    <row r="138" spans="1:19" x14ac:dyDescent="0.3">
      <c r="A138" s="10"/>
      <c r="B138" s="10"/>
      <c r="C138" s="10"/>
      <c r="D138" s="256"/>
      <c r="E138" s="10"/>
      <c r="H138" s="84"/>
      <c r="I138" s="84"/>
      <c r="J138" s="84"/>
      <c r="M138" s="22"/>
      <c r="P138" s="23"/>
      <c r="Q138" s="22"/>
      <c r="R138" s="22"/>
      <c r="S138" s="84"/>
    </row>
    <row r="139" spans="1:19" x14ac:dyDescent="0.3">
      <c r="A139" s="10"/>
      <c r="B139" s="10"/>
      <c r="C139" s="10"/>
      <c r="D139" s="256"/>
      <c r="E139" s="10"/>
      <c r="H139" s="84"/>
      <c r="I139" s="84"/>
      <c r="J139" s="84"/>
      <c r="M139" s="22"/>
      <c r="P139" s="23"/>
      <c r="Q139" s="22"/>
      <c r="R139" s="22"/>
      <c r="S139" s="84"/>
    </row>
    <row r="140" spans="1:19" x14ac:dyDescent="0.3">
      <c r="A140" s="10"/>
      <c r="B140" s="10"/>
      <c r="C140" s="10"/>
      <c r="D140" s="256"/>
      <c r="E140" s="10"/>
      <c r="H140" s="84"/>
      <c r="I140" s="84"/>
      <c r="J140" s="84"/>
      <c r="M140" s="22"/>
      <c r="P140" s="23"/>
      <c r="Q140" s="22"/>
      <c r="R140" s="22"/>
      <c r="S140" s="84"/>
    </row>
    <row r="141" spans="1:19" x14ac:dyDescent="0.3">
      <c r="A141" s="10"/>
      <c r="B141" s="10"/>
      <c r="C141" s="10"/>
      <c r="D141" s="256"/>
      <c r="E141" s="10"/>
      <c r="H141" s="84"/>
      <c r="I141" s="84"/>
      <c r="J141" s="84"/>
      <c r="M141" s="22"/>
      <c r="P141" s="23"/>
      <c r="Q141" s="22"/>
      <c r="R141" s="22"/>
      <c r="S141" s="84"/>
    </row>
    <row r="142" spans="1:19" x14ac:dyDescent="0.3">
      <c r="A142" s="10"/>
      <c r="B142" s="10"/>
      <c r="C142" s="10"/>
      <c r="D142" s="256"/>
      <c r="E142" s="10"/>
      <c r="H142" s="84"/>
      <c r="I142" s="84"/>
      <c r="J142" s="84"/>
      <c r="M142" s="22"/>
      <c r="P142" s="23"/>
      <c r="Q142" s="22"/>
      <c r="R142" s="22"/>
      <c r="S142" s="84"/>
    </row>
    <row r="143" spans="1:19" x14ac:dyDescent="0.3">
      <c r="A143" s="10"/>
      <c r="B143" s="10"/>
      <c r="C143" s="10"/>
      <c r="D143" s="256"/>
      <c r="E143" s="10"/>
      <c r="H143" s="84"/>
      <c r="I143" s="84"/>
      <c r="J143" s="84"/>
      <c r="M143" s="22"/>
      <c r="P143" s="23"/>
      <c r="Q143" s="22"/>
      <c r="R143" s="22"/>
      <c r="S143" s="84"/>
    </row>
    <row r="144" spans="1:19" x14ac:dyDescent="0.3">
      <c r="A144" s="10"/>
      <c r="B144" s="10"/>
      <c r="C144" s="10"/>
      <c r="D144" s="256"/>
      <c r="E144" s="10"/>
      <c r="H144" s="84"/>
      <c r="I144" s="84"/>
      <c r="J144" s="84"/>
      <c r="M144" s="22"/>
      <c r="P144" s="23"/>
      <c r="Q144" s="22"/>
      <c r="R144" s="22"/>
      <c r="S144" s="84"/>
    </row>
    <row r="145" spans="1:19" x14ac:dyDescent="0.3">
      <c r="A145" s="10"/>
      <c r="B145" s="10"/>
      <c r="C145" s="10"/>
      <c r="D145" s="256"/>
      <c r="E145" s="10"/>
      <c r="H145" s="84"/>
      <c r="I145" s="84"/>
      <c r="J145" s="84"/>
      <c r="M145" s="22"/>
      <c r="P145" s="23"/>
      <c r="Q145" s="22"/>
      <c r="R145" s="22"/>
      <c r="S145" s="84"/>
    </row>
    <row r="146" spans="1:19" x14ac:dyDescent="0.3">
      <c r="A146" s="10"/>
      <c r="B146" s="10"/>
      <c r="C146" s="10"/>
      <c r="D146" s="256"/>
      <c r="E146" s="10"/>
      <c r="H146" s="84"/>
      <c r="I146" s="84"/>
      <c r="J146" s="84"/>
      <c r="M146" s="22"/>
      <c r="P146" s="23"/>
      <c r="Q146" s="22"/>
      <c r="R146" s="22"/>
      <c r="S146" s="84"/>
    </row>
    <row r="147" spans="1:19" x14ac:dyDescent="0.3">
      <c r="A147" s="10"/>
      <c r="C147" s="10"/>
      <c r="D147" s="256"/>
      <c r="E147" s="10"/>
      <c r="H147" s="84"/>
      <c r="I147" s="84"/>
      <c r="J147" s="84"/>
    </row>
    <row r="148" spans="1:19" x14ac:dyDescent="0.3">
      <c r="D148" s="256"/>
      <c r="E148" s="10"/>
      <c r="H148" s="84"/>
      <c r="I148" s="84"/>
      <c r="J148" s="84"/>
    </row>
    <row r="156" spans="1:19" x14ac:dyDescent="0.3">
      <c r="B156" s="10"/>
      <c r="N156" s="21"/>
    </row>
    <row r="157" spans="1:19" x14ac:dyDescent="0.3">
      <c r="A157" s="10"/>
      <c r="B157" s="10"/>
      <c r="C157" s="10"/>
      <c r="M157" s="10"/>
      <c r="N157" s="21"/>
      <c r="P157" s="10"/>
      <c r="Q157" s="10"/>
      <c r="R157" s="10"/>
    </row>
    <row r="158" spans="1:19" x14ac:dyDescent="0.3">
      <c r="A158" s="10"/>
      <c r="B158" s="10"/>
      <c r="C158" s="10"/>
      <c r="D158" s="256"/>
      <c r="E158" s="10"/>
      <c r="H158" s="84"/>
      <c r="I158" s="84"/>
      <c r="J158" s="84"/>
      <c r="M158" s="10"/>
      <c r="N158" s="21"/>
      <c r="P158" s="10"/>
      <c r="Q158" s="10"/>
      <c r="R158" s="10"/>
    </row>
    <row r="159" spans="1:19" x14ac:dyDescent="0.3">
      <c r="A159" s="10"/>
      <c r="B159" s="10"/>
      <c r="C159" s="10"/>
      <c r="D159" s="256"/>
      <c r="E159" s="10"/>
      <c r="H159" s="84"/>
      <c r="I159" s="84"/>
      <c r="J159" s="84"/>
      <c r="M159" s="10"/>
      <c r="N159" s="21"/>
      <c r="P159" s="10"/>
      <c r="Q159" s="10"/>
      <c r="R159" s="10"/>
    </row>
    <row r="160" spans="1:19" x14ac:dyDescent="0.3">
      <c r="A160" s="10"/>
      <c r="B160" s="10"/>
      <c r="C160" s="10"/>
      <c r="D160" s="256"/>
      <c r="E160" s="10"/>
      <c r="H160" s="84"/>
      <c r="I160" s="84"/>
      <c r="J160" s="84"/>
      <c r="M160" s="10"/>
      <c r="N160" s="21"/>
      <c r="P160" s="10"/>
      <c r="Q160" s="10"/>
      <c r="R160" s="10"/>
    </row>
    <row r="161" spans="1:18" x14ac:dyDescent="0.3">
      <c r="A161" s="10"/>
      <c r="B161" s="10"/>
      <c r="C161" s="10"/>
      <c r="D161" s="256"/>
      <c r="E161" s="10"/>
      <c r="H161" s="84"/>
      <c r="I161" s="84"/>
      <c r="J161" s="84"/>
      <c r="M161" s="10"/>
      <c r="N161" s="21"/>
      <c r="P161" s="10"/>
      <c r="Q161" s="10"/>
      <c r="R161" s="10"/>
    </row>
    <row r="162" spans="1:18" x14ac:dyDescent="0.3">
      <c r="A162" s="10"/>
      <c r="B162" s="10"/>
      <c r="C162" s="10"/>
      <c r="D162" s="256"/>
      <c r="E162" s="10"/>
      <c r="H162" s="84"/>
      <c r="I162" s="84"/>
      <c r="J162" s="84"/>
      <c r="M162" s="10"/>
      <c r="N162" s="21"/>
      <c r="P162" s="10"/>
      <c r="Q162" s="10"/>
      <c r="R162" s="10"/>
    </row>
    <row r="163" spans="1:18" x14ac:dyDescent="0.3">
      <c r="A163" s="10"/>
      <c r="B163" s="10"/>
      <c r="C163" s="10"/>
      <c r="D163" s="256"/>
      <c r="E163" s="10"/>
      <c r="H163" s="84"/>
      <c r="I163" s="84"/>
      <c r="J163" s="84"/>
      <c r="M163" s="10"/>
      <c r="N163" s="21"/>
      <c r="P163" s="10"/>
      <c r="Q163" s="10"/>
      <c r="R163" s="10"/>
    </row>
    <row r="164" spans="1:18" x14ac:dyDescent="0.3">
      <c r="A164" s="10"/>
      <c r="B164" s="10"/>
      <c r="C164" s="10"/>
      <c r="D164" s="256"/>
      <c r="E164" s="10"/>
      <c r="H164" s="84"/>
      <c r="I164" s="84"/>
      <c r="J164" s="84"/>
      <c r="M164" s="10"/>
      <c r="N164" s="21"/>
      <c r="P164" s="10"/>
      <c r="Q164" s="10"/>
      <c r="R164" s="10"/>
    </row>
    <row r="165" spans="1:18" x14ac:dyDescent="0.3">
      <c r="A165" s="10"/>
      <c r="B165" s="10"/>
      <c r="C165" s="10"/>
      <c r="D165" s="256"/>
      <c r="E165" s="10"/>
      <c r="H165" s="84"/>
      <c r="I165" s="84"/>
      <c r="J165" s="84"/>
      <c r="M165" s="10"/>
      <c r="N165" s="21"/>
      <c r="P165" s="10"/>
      <c r="Q165" s="10"/>
      <c r="R165" s="10"/>
    </row>
    <row r="166" spans="1:18" x14ac:dyDescent="0.3">
      <c r="A166" s="10"/>
      <c r="B166" s="10"/>
      <c r="C166" s="10"/>
      <c r="D166" s="256"/>
      <c r="E166" s="10"/>
      <c r="H166" s="84"/>
      <c r="I166" s="84"/>
      <c r="J166" s="84"/>
      <c r="M166" s="10"/>
      <c r="N166" s="21"/>
      <c r="P166" s="10"/>
      <c r="Q166" s="10"/>
      <c r="R166" s="10"/>
    </row>
    <row r="167" spans="1:18" x14ac:dyDescent="0.3">
      <c r="A167" s="10"/>
      <c r="B167" s="10"/>
      <c r="C167" s="10"/>
      <c r="D167" s="256"/>
      <c r="E167" s="10"/>
      <c r="H167" s="84"/>
      <c r="I167" s="84"/>
      <c r="J167" s="84"/>
      <c r="M167" s="10"/>
      <c r="N167" s="21"/>
      <c r="P167" s="10"/>
      <c r="Q167" s="10"/>
      <c r="R167" s="10"/>
    </row>
    <row r="168" spans="1:18" x14ac:dyDescent="0.3">
      <c r="A168" s="10"/>
      <c r="B168" s="10"/>
      <c r="C168" s="10"/>
      <c r="D168" s="256"/>
      <c r="E168" s="10"/>
      <c r="H168" s="84"/>
      <c r="I168" s="84"/>
      <c r="J168" s="84"/>
      <c r="M168" s="10"/>
      <c r="N168" s="21"/>
      <c r="P168" s="10"/>
      <c r="Q168" s="10"/>
      <c r="R168" s="10"/>
    </row>
    <row r="169" spans="1:18" x14ac:dyDescent="0.3">
      <c r="A169" s="10"/>
      <c r="B169" s="10"/>
      <c r="C169" s="10"/>
      <c r="D169" s="256"/>
      <c r="E169" s="10"/>
      <c r="H169" s="84"/>
      <c r="I169" s="84"/>
      <c r="J169" s="84"/>
      <c r="M169" s="10"/>
      <c r="N169" s="21"/>
      <c r="P169" s="10"/>
      <c r="Q169" s="10"/>
      <c r="R169" s="10"/>
    </row>
    <row r="170" spans="1:18" x14ac:dyDescent="0.3">
      <c r="A170" s="10"/>
      <c r="B170" s="10"/>
      <c r="C170" s="10"/>
      <c r="D170" s="256"/>
      <c r="E170" s="10"/>
      <c r="H170" s="84"/>
      <c r="I170" s="84"/>
      <c r="J170" s="84"/>
      <c r="M170" s="10"/>
      <c r="N170" s="21"/>
      <c r="P170" s="10"/>
      <c r="Q170" s="10"/>
      <c r="R170" s="10"/>
    </row>
    <row r="171" spans="1:18" x14ac:dyDescent="0.3">
      <c r="A171" s="10"/>
      <c r="B171" s="10"/>
      <c r="C171" s="10"/>
      <c r="D171" s="256"/>
      <c r="E171" s="10"/>
      <c r="H171" s="84"/>
      <c r="I171" s="84"/>
      <c r="J171" s="84"/>
      <c r="M171" s="10"/>
      <c r="N171" s="21"/>
      <c r="P171" s="10"/>
      <c r="Q171" s="10"/>
      <c r="R171" s="10"/>
    </row>
    <row r="172" spans="1:18" x14ac:dyDescent="0.3">
      <c r="A172" s="10"/>
      <c r="B172" s="10"/>
      <c r="C172" s="10"/>
      <c r="D172" s="256"/>
      <c r="E172" s="10"/>
      <c r="H172" s="84"/>
      <c r="I172" s="84"/>
      <c r="J172" s="84"/>
      <c r="M172" s="10"/>
      <c r="N172" s="21"/>
      <c r="P172" s="10"/>
      <c r="Q172" s="10"/>
      <c r="R172" s="10"/>
    </row>
    <row r="173" spans="1:18" x14ac:dyDescent="0.3">
      <c r="A173" s="10"/>
      <c r="B173" s="10"/>
      <c r="C173" s="10"/>
      <c r="D173" s="256"/>
      <c r="E173" s="10"/>
      <c r="H173" s="84"/>
      <c r="I173" s="84"/>
      <c r="J173" s="84"/>
      <c r="M173" s="10"/>
      <c r="N173" s="21"/>
      <c r="P173" s="10"/>
      <c r="Q173" s="10"/>
      <c r="R173" s="10"/>
    </row>
    <row r="174" spans="1:18" x14ac:dyDescent="0.3">
      <c r="A174" s="10"/>
      <c r="B174" s="10"/>
      <c r="C174" s="10"/>
      <c r="D174" s="256"/>
      <c r="E174" s="10"/>
      <c r="H174" s="84"/>
      <c r="I174" s="84"/>
      <c r="J174" s="84"/>
      <c r="M174" s="10"/>
      <c r="N174" s="21"/>
      <c r="P174" s="10"/>
      <c r="Q174" s="10"/>
      <c r="R174" s="10"/>
    </row>
    <row r="175" spans="1:18" x14ac:dyDescent="0.3">
      <c r="A175" s="10"/>
      <c r="C175" s="10"/>
      <c r="D175" s="256"/>
      <c r="E175" s="10"/>
      <c r="H175" s="84"/>
      <c r="I175" s="84"/>
      <c r="J175" s="84"/>
    </row>
    <row r="176" spans="1:18" x14ac:dyDescent="0.3">
      <c r="D176" s="256"/>
      <c r="E176" s="10"/>
      <c r="H176" s="84"/>
      <c r="I176" s="84"/>
      <c r="J176" s="84"/>
    </row>
    <row r="188" spans="1:18" x14ac:dyDescent="0.3">
      <c r="B188" s="10"/>
      <c r="M188" s="10"/>
      <c r="N188" s="21"/>
      <c r="P188" s="10"/>
      <c r="Q188" s="10"/>
      <c r="R188" s="10"/>
    </row>
    <row r="189" spans="1:18" x14ac:dyDescent="0.3">
      <c r="A189" s="10"/>
      <c r="B189" s="10"/>
      <c r="C189" s="10"/>
      <c r="M189" s="10"/>
      <c r="N189" s="21"/>
      <c r="P189" s="10"/>
      <c r="Q189" s="10"/>
      <c r="R189" s="10"/>
    </row>
    <row r="190" spans="1:18" x14ac:dyDescent="0.3">
      <c r="A190" s="10"/>
      <c r="B190" s="10"/>
      <c r="C190" s="10"/>
      <c r="D190" s="256"/>
      <c r="E190" s="10"/>
      <c r="H190" s="84"/>
      <c r="I190" s="84"/>
      <c r="J190" s="84"/>
      <c r="M190" s="10"/>
      <c r="N190" s="21"/>
      <c r="P190" s="10"/>
      <c r="Q190" s="10"/>
      <c r="R190" s="10"/>
    </row>
    <row r="191" spans="1:18" x14ac:dyDescent="0.3">
      <c r="A191" s="10"/>
      <c r="B191" s="10"/>
      <c r="C191" s="10"/>
      <c r="D191" s="256"/>
      <c r="E191" s="10"/>
      <c r="H191" s="84"/>
      <c r="I191" s="84"/>
      <c r="J191" s="84"/>
      <c r="M191" s="10"/>
      <c r="N191" s="21"/>
      <c r="P191" s="10"/>
      <c r="Q191" s="10"/>
      <c r="R191" s="10"/>
    </row>
    <row r="192" spans="1:18" x14ac:dyDescent="0.3">
      <c r="A192" s="10"/>
      <c r="B192" s="10"/>
      <c r="C192" s="10"/>
      <c r="D192" s="256"/>
      <c r="E192" s="10"/>
      <c r="H192" s="84"/>
      <c r="I192" s="84"/>
      <c r="J192" s="84"/>
      <c r="M192" s="10"/>
      <c r="N192" s="21"/>
      <c r="P192" s="10"/>
      <c r="Q192" s="10"/>
      <c r="R192" s="10"/>
    </row>
    <row r="193" spans="1:10" x14ac:dyDescent="0.3">
      <c r="A193" s="10"/>
      <c r="C193" s="10"/>
      <c r="D193" s="256"/>
      <c r="E193" s="10"/>
      <c r="H193" s="84"/>
      <c r="I193" s="84"/>
      <c r="J193" s="84"/>
    </row>
    <row r="194" spans="1:10" x14ac:dyDescent="0.3">
      <c r="D194" s="256"/>
      <c r="E194" s="10"/>
      <c r="H194" s="84"/>
      <c r="I194" s="84"/>
      <c r="J194" s="84"/>
    </row>
  </sheetData>
  <sortState xmlns:xlrd2="http://schemas.microsoft.com/office/spreadsheetml/2017/richdata2" ref="E35:G57">
    <sortCondition ref="G35:G57"/>
    <sortCondition ref="E35:E57"/>
  </sortState>
  <mergeCells count="2">
    <mergeCell ref="M1:S1"/>
    <mergeCell ref="M2:S2"/>
  </mergeCells>
  <phoneticPr fontId="68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2"/>
  <dimension ref="A1:AA104"/>
  <sheetViews>
    <sheetView topLeftCell="A33" zoomScaleNormal="100" workbookViewId="0">
      <selection activeCell="B28" sqref="B28:D28"/>
    </sheetView>
  </sheetViews>
  <sheetFormatPr defaultColWidth="9.1796875" defaultRowHeight="12.75" customHeight="1" x14ac:dyDescent="0.3"/>
  <cols>
    <col min="1" max="1" width="6.6328125" style="195" customWidth="1"/>
    <col min="2" max="2" width="19.81640625" style="180" bestFit="1" customWidth="1"/>
    <col min="3" max="3" width="20.1796875" style="13" bestFit="1" customWidth="1"/>
    <col min="4" max="4" width="8.08984375" style="106" bestFit="1" customWidth="1"/>
    <col min="5" max="5" width="4.36328125" style="51" bestFit="1" customWidth="1"/>
    <col min="6" max="6" width="3.81640625" style="51" bestFit="1" customWidth="1"/>
    <col min="7" max="7" width="4.26953125" style="51" bestFit="1" customWidth="1"/>
    <col min="8" max="8" width="3.453125" style="193" bestFit="1" customWidth="1"/>
    <col min="9" max="9" width="7.36328125" style="198" bestFit="1" customWidth="1"/>
    <col min="10" max="10" width="2.453125" style="166" customWidth="1"/>
    <col min="11" max="11" width="5.81640625" style="149" customWidth="1"/>
    <col min="12" max="12" width="19.08984375" style="13" bestFit="1" customWidth="1"/>
    <col min="13" max="13" width="19.6328125" style="13" bestFit="1" customWidth="1"/>
    <col min="14" max="14" width="8.08984375" style="13" bestFit="1" customWidth="1"/>
    <col min="15" max="15" width="3" style="13" bestFit="1" customWidth="1"/>
    <col min="16" max="16" width="3.1796875" style="13" customWidth="1"/>
    <col min="17" max="17" width="3.453125" style="13" bestFit="1" customWidth="1"/>
    <col min="18" max="18" width="21.1796875" style="13" customWidth="1"/>
    <col min="19" max="19" width="22.54296875" style="13" customWidth="1"/>
    <col min="20" max="20" width="14.453125" style="13" customWidth="1"/>
    <col min="21" max="21" width="2.453125" style="13" bestFit="1" customWidth="1"/>
    <col min="22" max="22" width="4.81640625" style="149" bestFit="1" customWidth="1"/>
    <col min="23" max="23" width="19.08984375" style="13" bestFit="1" customWidth="1"/>
    <col min="24" max="24" width="19.6328125" style="13" bestFit="1" customWidth="1"/>
    <col min="25" max="25" width="7.54296875" style="13" bestFit="1" customWidth="1"/>
    <col min="26" max="26" width="3" style="13" bestFit="1" customWidth="1"/>
    <col min="27" max="27" width="3.1796875" style="13" customWidth="1"/>
    <col min="28" max="16384" width="9.1796875" style="13"/>
  </cols>
  <sheetData>
    <row r="1" spans="1:27" s="77" customFormat="1" ht="24.75" customHeight="1" x14ac:dyDescent="0.3">
      <c r="A1" s="189"/>
      <c r="B1" s="162" t="s">
        <v>285</v>
      </c>
      <c r="C1" s="162" t="s">
        <v>2</v>
      </c>
      <c r="D1" s="163" t="s">
        <v>149</v>
      </c>
      <c r="E1" s="222" t="s">
        <v>479</v>
      </c>
      <c r="F1" s="78" t="s">
        <v>252</v>
      </c>
      <c r="G1" s="222" t="s">
        <v>489</v>
      </c>
      <c r="H1" s="191" t="s">
        <v>253</v>
      </c>
      <c r="I1" s="223" t="s">
        <v>171</v>
      </c>
      <c r="J1" s="81"/>
      <c r="K1" s="220" t="s">
        <v>480</v>
      </c>
      <c r="L1" s="282" t="s">
        <v>490</v>
      </c>
      <c r="M1" s="282"/>
      <c r="N1" s="282"/>
      <c r="O1" s="282"/>
      <c r="P1" s="164"/>
      <c r="Q1" s="280" t="s">
        <v>482</v>
      </c>
      <c r="R1" s="280"/>
      <c r="S1" s="280"/>
      <c r="T1" s="280"/>
      <c r="U1" s="164"/>
      <c r="V1" s="220" t="s">
        <v>286</v>
      </c>
      <c r="W1" s="283"/>
      <c r="X1" s="283"/>
      <c r="Y1" s="283"/>
      <c r="Z1" s="164"/>
      <c r="AA1" s="164"/>
    </row>
    <row r="2" spans="1:27" ht="12.75" customHeight="1" x14ac:dyDescent="0.3">
      <c r="A2" s="195" t="str">
        <f t="shared" ref="A2:A65" si="0">UPPER(TRIM(B2))</f>
        <v>ARNİSA ŞEKER</v>
      </c>
      <c r="B2" s="179" t="s">
        <v>431</v>
      </c>
      <c r="C2" s="229" t="s">
        <v>287</v>
      </c>
      <c r="D2" s="229" t="s">
        <v>29</v>
      </c>
      <c r="E2" s="230">
        <v>9</v>
      </c>
      <c r="F2" s="231">
        <v>100</v>
      </c>
      <c r="G2" s="165"/>
      <c r="H2" s="228"/>
      <c r="I2" s="196">
        <f>G2+H2+E2+F2</f>
        <v>109</v>
      </c>
      <c r="J2" s="82"/>
      <c r="K2" s="145">
        <v>1</v>
      </c>
      <c r="L2" s="232" t="s">
        <v>236</v>
      </c>
      <c r="M2" s="232" t="s">
        <v>491</v>
      </c>
      <c r="N2" s="232" t="s">
        <v>38</v>
      </c>
      <c r="O2" s="15">
        <v>32</v>
      </c>
      <c r="Q2" s="20" t="s">
        <v>6</v>
      </c>
      <c r="R2" s="233" t="s">
        <v>182</v>
      </c>
      <c r="S2" s="233" t="s">
        <v>193</v>
      </c>
      <c r="T2" s="233" t="s">
        <v>15</v>
      </c>
      <c r="U2" s="234">
        <v>32</v>
      </c>
      <c r="V2" s="145">
        <v>1</v>
      </c>
      <c r="W2" s="232"/>
      <c r="X2" s="232"/>
      <c r="Y2" s="232"/>
      <c r="Z2" s="15">
        <v>32</v>
      </c>
    </row>
    <row r="3" spans="1:27" ht="12.75" customHeight="1" x14ac:dyDescent="0.3">
      <c r="A3" s="195" t="str">
        <f t="shared" si="0"/>
        <v>ASİYE TUĞÇE KENAR</v>
      </c>
      <c r="B3" s="179" t="s">
        <v>245</v>
      </c>
      <c r="C3" s="229" t="s">
        <v>180</v>
      </c>
      <c r="D3" s="229" t="s">
        <v>38</v>
      </c>
      <c r="E3" s="230">
        <v>8</v>
      </c>
      <c r="F3" s="231">
        <v>200</v>
      </c>
      <c r="G3" s="165"/>
      <c r="H3" s="228"/>
      <c r="I3" s="196">
        <f>E3+F3+G3+H3</f>
        <v>208</v>
      </c>
      <c r="J3" s="95"/>
      <c r="K3" s="145">
        <v>2</v>
      </c>
      <c r="L3" s="232" t="s">
        <v>205</v>
      </c>
      <c r="M3" s="232" t="s">
        <v>193</v>
      </c>
      <c r="N3" s="232" t="s">
        <v>15</v>
      </c>
      <c r="O3" s="15">
        <v>31</v>
      </c>
      <c r="Q3" s="20" t="s">
        <v>8</v>
      </c>
      <c r="R3" s="233" t="s">
        <v>236</v>
      </c>
      <c r="S3" s="233" t="s">
        <v>492</v>
      </c>
      <c r="T3" s="233" t="s">
        <v>38</v>
      </c>
      <c r="U3" s="234">
        <v>31</v>
      </c>
      <c r="V3" s="145">
        <v>2</v>
      </c>
      <c r="W3" s="232"/>
      <c r="X3" s="232"/>
      <c r="Y3" s="232"/>
      <c r="Z3" s="15">
        <v>31</v>
      </c>
    </row>
    <row r="4" spans="1:27" ht="12.75" customHeight="1" x14ac:dyDescent="0.3">
      <c r="A4" s="195" t="str">
        <f t="shared" si="0"/>
        <v>ASİYE TUĞÇE KENAR</v>
      </c>
      <c r="B4" s="179" t="s">
        <v>245</v>
      </c>
      <c r="C4" s="229" t="s">
        <v>180</v>
      </c>
      <c r="D4" s="229" t="s">
        <v>499</v>
      </c>
      <c r="E4" s="230">
        <v>30</v>
      </c>
      <c r="F4" s="231">
        <v>100</v>
      </c>
      <c r="G4" s="165"/>
      <c r="H4" s="228">
        <v>30</v>
      </c>
      <c r="I4" s="196">
        <f>G4+H4+E4+F4</f>
        <v>160</v>
      </c>
      <c r="J4" s="95"/>
      <c r="K4" s="145">
        <v>3</v>
      </c>
      <c r="L4" s="232" t="s">
        <v>260</v>
      </c>
      <c r="M4" s="232" t="s">
        <v>355</v>
      </c>
      <c r="N4" s="232" t="s">
        <v>41</v>
      </c>
      <c r="O4" s="15">
        <v>30</v>
      </c>
      <c r="Q4" s="20" t="s">
        <v>9</v>
      </c>
      <c r="R4" s="233" t="s">
        <v>205</v>
      </c>
      <c r="S4" s="233" t="s">
        <v>193</v>
      </c>
      <c r="T4" s="233" t="s">
        <v>15</v>
      </c>
      <c r="U4" s="234">
        <v>30</v>
      </c>
      <c r="V4" s="145">
        <v>3</v>
      </c>
      <c r="W4" s="232"/>
      <c r="X4" s="232"/>
      <c r="Y4" s="232"/>
      <c r="Z4" s="15">
        <v>30</v>
      </c>
    </row>
    <row r="5" spans="1:27" ht="12.75" customHeight="1" x14ac:dyDescent="0.3">
      <c r="A5" s="195" t="str">
        <f t="shared" si="0"/>
        <v>ASYA ECE ÇALIŞKAN</v>
      </c>
      <c r="B5" s="179" t="s">
        <v>424</v>
      </c>
      <c r="C5" s="229" t="s">
        <v>36</v>
      </c>
      <c r="D5" s="229" t="s">
        <v>35</v>
      </c>
      <c r="E5" s="230">
        <v>12</v>
      </c>
      <c r="F5" s="231">
        <v>100</v>
      </c>
      <c r="G5" s="165"/>
      <c r="H5" s="228"/>
      <c r="I5" s="196">
        <f>G5+H5+E5+F5</f>
        <v>112</v>
      </c>
      <c r="J5" s="95"/>
      <c r="K5" s="145">
        <v>4</v>
      </c>
      <c r="L5" s="232" t="s">
        <v>246</v>
      </c>
      <c r="M5" s="232" t="s">
        <v>180</v>
      </c>
      <c r="N5" s="232" t="s">
        <v>38</v>
      </c>
      <c r="O5" s="15">
        <v>29</v>
      </c>
      <c r="Q5" s="20" t="s">
        <v>10</v>
      </c>
      <c r="R5" s="233" t="s">
        <v>260</v>
      </c>
      <c r="S5" s="233" t="s">
        <v>355</v>
      </c>
      <c r="T5" s="233" t="s">
        <v>41</v>
      </c>
      <c r="U5" s="234">
        <v>29</v>
      </c>
      <c r="V5" s="145">
        <v>4</v>
      </c>
      <c r="W5" s="232"/>
      <c r="X5" s="232"/>
      <c r="Y5" s="232"/>
      <c r="Z5" s="15">
        <v>29</v>
      </c>
    </row>
    <row r="6" spans="1:27" ht="12.75" customHeight="1" x14ac:dyDescent="0.3">
      <c r="A6" s="195" t="str">
        <f t="shared" si="0"/>
        <v>ASYA ERVA KARAHANLI</v>
      </c>
      <c r="B6" s="179" t="s">
        <v>419</v>
      </c>
      <c r="C6" s="229" t="s">
        <v>355</v>
      </c>
      <c r="D6" s="229" t="s">
        <v>41</v>
      </c>
      <c r="E6" s="230">
        <v>21</v>
      </c>
      <c r="F6" s="231">
        <v>100</v>
      </c>
      <c r="G6" s="165"/>
      <c r="H6" s="228"/>
      <c r="I6" s="196">
        <f>G6+H6+E6+F6</f>
        <v>121</v>
      </c>
      <c r="J6" s="95"/>
      <c r="K6" s="145">
        <v>5</v>
      </c>
      <c r="L6" s="232" t="s">
        <v>182</v>
      </c>
      <c r="M6" s="232" t="s">
        <v>193</v>
      </c>
      <c r="N6" s="232" t="s">
        <v>15</v>
      </c>
      <c r="O6" s="15">
        <v>28</v>
      </c>
      <c r="Q6" s="20" t="s">
        <v>11</v>
      </c>
      <c r="R6" s="233" t="s">
        <v>456</v>
      </c>
      <c r="S6" s="233" t="s">
        <v>179</v>
      </c>
      <c r="T6" s="233" t="s">
        <v>27</v>
      </c>
      <c r="U6" s="234">
        <v>28</v>
      </c>
      <c r="V6" s="145">
        <v>5</v>
      </c>
      <c r="W6" s="232"/>
      <c r="X6" s="232"/>
      <c r="Y6" s="232"/>
      <c r="Z6" s="15">
        <v>28</v>
      </c>
    </row>
    <row r="7" spans="1:27" ht="12.75" customHeight="1" x14ac:dyDescent="0.3">
      <c r="A7" s="195" t="str">
        <f t="shared" si="0"/>
        <v>ASYA NAZ EROL</v>
      </c>
      <c r="B7" s="179" t="s">
        <v>330</v>
      </c>
      <c r="C7" s="229" t="s">
        <v>331</v>
      </c>
      <c r="D7" s="229" t="s">
        <v>166</v>
      </c>
      <c r="E7" s="230">
        <v>8</v>
      </c>
      <c r="F7" s="231">
        <v>200</v>
      </c>
      <c r="G7" s="165"/>
      <c r="H7" s="228"/>
      <c r="I7" s="196">
        <f>E7+F7+G7+H7</f>
        <v>208</v>
      </c>
      <c r="J7" s="95"/>
      <c r="K7" s="145">
        <v>6</v>
      </c>
      <c r="L7" s="232" t="s">
        <v>456</v>
      </c>
      <c r="M7" s="232" t="s">
        <v>179</v>
      </c>
      <c r="N7" s="232" t="s">
        <v>27</v>
      </c>
      <c r="O7" s="15">
        <v>27</v>
      </c>
      <c r="Q7" s="20" t="s">
        <v>13</v>
      </c>
      <c r="R7" s="233" t="s">
        <v>246</v>
      </c>
      <c r="S7" s="233" t="s">
        <v>180</v>
      </c>
      <c r="T7" s="233" t="s">
        <v>38</v>
      </c>
      <c r="U7" s="234">
        <v>27</v>
      </c>
      <c r="V7" s="145">
        <v>6</v>
      </c>
      <c r="W7" s="232"/>
      <c r="X7" s="232"/>
      <c r="Y7" s="232"/>
      <c r="Z7" s="15">
        <v>27</v>
      </c>
    </row>
    <row r="8" spans="1:27" ht="12.75" customHeight="1" x14ac:dyDescent="0.3">
      <c r="A8" s="195" t="str">
        <f t="shared" si="0"/>
        <v>ASYA NAZ EROL</v>
      </c>
      <c r="B8" s="179" t="s">
        <v>330</v>
      </c>
      <c r="C8" s="229" t="s">
        <v>331</v>
      </c>
      <c r="D8" s="229" t="s">
        <v>166</v>
      </c>
      <c r="E8" s="230">
        <v>23</v>
      </c>
      <c r="F8" s="231">
        <v>100</v>
      </c>
      <c r="G8" s="165"/>
      <c r="H8" s="228">
        <v>25</v>
      </c>
      <c r="I8" s="196">
        <f>G8+H8+E8+F8</f>
        <v>148</v>
      </c>
      <c r="J8" s="95"/>
      <c r="K8" s="145">
        <v>7</v>
      </c>
      <c r="L8" s="232" t="s">
        <v>420</v>
      </c>
      <c r="M8" s="232" t="s">
        <v>355</v>
      </c>
      <c r="N8" s="232" t="s">
        <v>41</v>
      </c>
      <c r="O8" s="15">
        <v>26</v>
      </c>
      <c r="Q8" s="20" t="s">
        <v>14</v>
      </c>
      <c r="R8" s="233" t="s">
        <v>338</v>
      </c>
      <c r="S8" s="233" t="s">
        <v>180</v>
      </c>
      <c r="T8" s="233" t="s">
        <v>38</v>
      </c>
      <c r="U8" s="234">
        <v>26</v>
      </c>
      <c r="V8" s="145">
        <v>7</v>
      </c>
      <c r="W8" s="232"/>
      <c r="X8" s="232"/>
      <c r="Y8" s="232"/>
      <c r="Z8" s="15">
        <v>26</v>
      </c>
    </row>
    <row r="9" spans="1:27" ht="12.75" customHeight="1" x14ac:dyDescent="0.3">
      <c r="A9" s="195" t="str">
        <f t="shared" si="0"/>
        <v>ATİYE ÖZER</v>
      </c>
      <c r="B9" s="179" t="s">
        <v>340</v>
      </c>
      <c r="C9" s="229" t="s">
        <v>355</v>
      </c>
      <c r="D9" s="229" t="s">
        <v>41</v>
      </c>
      <c r="E9" s="230">
        <v>8</v>
      </c>
      <c r="F9" s="231">
        <v>200</v>
      </c>
      <c r="G9" s="165"/>
      <c r="H9" s="228"/>
      <c r="I9" s="196">
        <f>E9+F9+G9+H9</f>
        <v>208</v>
      </c>
      <c r="J9" s="95"/>
      <c r="K9" s="145">
        <v>8</v>
      </c>
      <c r="L9" s="232" t="s">
        <v>201</v>
      </c>
      <c r="M9" s="232" t="s">
        <v>493</v>
      </c>
      <c r="N9" s="232" t="s">
        <v>138</v>
      </c>
      <c r="O9" s="15">
        <v>25</v>
      </c>
      <c r="Q9" s="20" t="s">
        <v>16</v>
      </c>
      <c r="R9" s="233" t="s">
        <v>201</v>
      </c>
      <c r="S9" s="233" t="s">
        <v>493</v>
      </c>
      <c r="T9" s="233" t="s">
        <v>138</v>
      </c>
      <c r="U9" s="234">
        <v>25</v>
      </c>
      <c r="V9" s="145">
        <v>8</v>
      </c>
      <c r="W9" s="232"/>
      <c r="X9" s="232"/>
      <c r="Y9" s="232"/>
      <c r="Z9" s="15">
        <v>25</v>
      </c>
    </row>
    <row r="10" spans="1:27" ht="12.75" customHeight="1" x14ac:dyDescent="0.3">
      <c r="A10" s="195" t="str">
        <f t="shared" si="0"/>
        <v>ATİYE ÖZER</v>
      </c>
      <c r="B10" s="179" t="s">
        <v>340</v>
      </c>
      <c r="C10" s="229" t="s">
        <v>355</v>
      </c>
      <c r="D10" s="229" t="s">
        <v>41</v>
      </c>
      <c r="E10" s="230">
        <v>29</v>
      </c>
      <c r="F10" s="231">
        <v>100</v>
      </c>
      <c r="G10" s="165"/>
      <c r="H10" s="228">
        <v>29</v>
      </c>
      <c r="I10" s="196">
        <f>G10+H10+E10+F10</f>
        <v>158</v>
      </c>
      <c r="J10" s="95"/>
      <c r="K10" s="145">
        <v>9</v>
      </c>
      <c r="L10" s="232" t="s">
        <v>446</v>
      </c>
      <c r="M10" s="232" t="s">
        <v>179</v>
      </c>
      <c r="N10" s="232" t="s">
        <v>27</v>
      </c>
      <c r="O10" s="15">
        <v>24</v>
      </c>
      <c r="Q10" s="20" t="s">
        <v>17</v>
      </c>
      <c r="R10" s="233" t="s">
        <v>336</v>
      </c>
      <c r="S10" s="235" t="s">
        <v>337</v>
      </c>
      <c r="T10" s="235" t="s">
        <v>50</v>
      </c>
      <c r="U10" s="234">
        <v>24</v>
      </c>
      <c r="V10" s="145">
        <v>9</v>
      </c>
      <c r="W10" s="232"/>
      <c r="X10" s="232"/>
      <c r="Y10" s="232"/>
      <c r="Z10" s="15">
        <v>24</v>
      </c>
    </row>
    <row r="11" spans="1:27" ht="12.75" customHeight="1" x14ac:dyDescent="0.3">
      <c r="A11" s="195" t="str">
        <f t="shared" si="0"/>
        <v>AYBİGE FERİDE ÜSTÜNDAĞ</v>
      </c>
      <c r="B11" s="179" t="s">
        <v>201</v>
      </c>
      <c r="C11" s="229" t="s">
        <v>493</v>
      </c>
      <c r="D11" s="229" t="s">
        <v>138</v>
      </c>
      <c r="E11" s="230">
        <v>25</v>
      </c>
      <c r="F11" s="231">
        <v>200</v>
      </c>
      <c r="G11" s="165"/>
      <c r="H11" s="228">
        <v>25</v>
      </c>
      <c r="I11" s="196">
        <f>E11+F11+G11+H11</f>
        <v>250</v>
      </c>
      <c r="J11" s="95"/>
      <c r="K11" s="145">
        <v>10</v>
      </c>
      <c r="L11" s="232" t="s">
        <v>225</v>
      </c>
      <c r="M11" s="232" t="s">
        <v>66</v>
      </c>
      <c r="N11" s="232" t="s">
        <v>34</v>
      </c>
      <c r="O11" s="15">
        <v>23</v>
      </c>
      <c r="Q11" s="20" t="s">
        <v>19</v>
      </c>
      <c r="R11" s="233" t="s">
        <v>224</v>
      </c>
      <c r="S11" s="233" t="s">
        <v>483</v>
      </c>
      <c r="T11" s="233" t="s">
        <v>7</v>
      </c>
      <c r="U11" s="234">
        <v>23</v>
      </c>
      <c r="V11" s="145">
        <v>10</v>
      </c>
      <c r="W11" s="232"/>
      <c r="X11" s="232"/>
      <c r="Y11" s="232"/>
      <c r="Z11" s="15">
        <v>23</v>
      </c>
    </row>
    <row r="12" spans="1:27" ht="12.75" customHeight="1" x14ac:dyDescent="0.3">
      <c r="A12" s="195" t="str">
        <f t="shared" si="0"/>
        <v>AYŞE NAR ALPTEKİN</v>
      </c>
      <c r="B12" s="179" t="s">
        <v>258</v>
      </c>
      <c r="C12" s="229" t="s">
        <v>443</v>
      </c>
      <c r="D12" s="229" t="s">
        <v>15</v>
      </c>
      <c r="E12" s="230">
        <v>19</v>
      </c>
      <c r="F12" s="231">
        <v>200</v>
      </c>
      <c r="G12" s="165"/>
      <c r="H12" s="228">
        <v>22</v>
      </c>
      <c r="I12" s="196">
        <f>E12+F12+G12+H12</f>
        <v>241</v>
      </c>
      <c r="J12" s="95"/>
      <c r="K12" s="145">
        <v>11</v>
      </c>
      <c r="L12" s="232" t="s">
        <v>338</v>
      </c>
      <c r="M12" s="232" t="s">
        <v>180</v>
      </c>
      <c r="N12" s="232" t="s">
        <v>38</v>
      </c>
      <c r="O12" s="15">
        <v>22</v>
      </c>
      <c r="Q12" s="20" t="s">
        <v>20</v>
      </c>
      <c r="R12" s="233" t="s">
        <v>258</v>
      </c>
      <c r="S12" s="233" t="s">
        <v>443</v>
      </c>
      <c r="T12" s="233" t="s">
        <v>15</v>
      </c>
      <c r="U12" s="234">
        <v>22</v>
      </c>
      <c r="V12" s="145">
        <v>11</v>
      </c>
      <c r="W12" s="232"/>
      <c r="X12" s="232"/>
      <c r="Y12" s="232"/>
      <c r="Z12" s="15">
        <v>22</v>
      </c>
    </row>
    <row r="13" spans="1:27" ht="12.75" customHeight="1" x14ac:dyDescent="0.3">
      <c r="A13" s="195" t="str">
        <f t="shared" si="0"/>
        <v>AZRA BABAOĞLU</v>
      </c>
      <c r="B13" s="179" t="s">
        <v>436</v>
      </c>
      <c r="C13" s="229" t="s">
        <v>331</v>
      </c>
      <c r="D13" s="229" t="s">
        <v>166</v>
      </c>
      <c r="E13" s="230">
        <v>10</v>
      </c>
      <c r="F13" s="231">
        <v>100</v>
      </c>
      <c r="G13" s="165"/>
      <c r="H13" s="228"/>
      <c r="I13" s="196">
        <f>G13+H13+E13+F13</f>
        <v>110</v>
      </c>
      <c r="J13" s="95"/>
      <c r="K13" s="145">
        <v>12</v>
      </c>
      <c r="L13" s="232" t="s">
        <v>336</v>
      </c>
      <c r="M13" s="232" t="s">
        <v>337</v>
      </c>
      <c r="N13" s="232" t="s">
        <v>50</v>
      </c>
      <c r="O13" s="15">
        <v>21</v>
      </c>
      <c r="Q13" s="20" t="s">
        <v>21</v>
      </c>
      <c r="R13" s="233" t="s">
        <v>225</v>
      </c>
      <c r="S13" s="233" t="s">
        <v>66</v>
      </c>
      <c r="T13" s="233" t="s">
        <v>34</v>
      </c>
      <c r="U13" s="234">
        <v>21</v>
      </c>
      <c r="V13" s="145">
        <v>12</v>
      </c>
      <c r="W13" s="232"/>
      <c r="X13" s="232"/>
      <c r="Y13" s="232"/>
      <c r="Z13" s="15">
        <v>21</v>
      </c>
    </row>
    <row r="14" spans="1:27" ht="12.75" customHeight="1" x14ac:dyDescent="0.3">
      <c r="A14" s="195" t="str">
        <f t="shared" si="0"/>
        <v>AZRA USTA</v>
      </c>
      <c r="B14" s="179" t="s">
        <v>468</v>
      </c>
      <c r="C14" s="229" t="s">
        <v>483</v>
      </c>
      <c r="D14" s="229" t="s">
        <v>7</v>
      </c>
      <c r="E14" s="230">
        <v>17</v>
      </c>
      <c r="F14" s="231">
        <v>200</v>
      </c>
      <c r="G14" s="165"/>
      <c r="H14" s="228">
        <v>17</v>
      </c>
      <c r="I14" s="196">
        <f>E14+F14+G14+H14</f>
        <v>234</v>
      </c>
      <c r="J14" s="95"/>
      <c r="K14" s="145">
        <v>13</v>
      </c>
      <c r="L14" s="232" t="s">
        <v>224</v>
      </c>
      <c r="M14" s="232" t="s">
        <v>483</v>
      </c>
      <c r="N14" s="232" t="s">
        <v>7</v>
      </c>
      <c r="O14" s="15">
        <v>20</v>
      </c>
      <c r="Q14" s="20" t="s">
        <v>22</v>
      </c>
      <c r="R14" s="233" t="s">
        <v>420</v>
      </c>
      <c r="S14" s="233" t="s">
        <v>355</v>
      </c>
      <c r="T14" s="233" t="s">
        <v>41</v>
      </c>
      <c r="U14" s="234">
        <v>20</v>
      </c>
      <c r="V14" s="145">
        <v>13</v>
      </c>
      <c r="W14" s="232"/>
      <c r="X14" s="232"/>
      <c r="Y14" s="232"/>
      <c r="Z14" s="15">
        <v>20</v>
      </c>
    </row>
    <row r="15" spans="1:27" ht="12.75" customHeight="1" x14ac:dyDescent="0.3">
      <c r="A15" s="195" t="str">
        <f t="shared" si="0"/>
        <v>BELİNAY KÖSEOĞLU</v>
      </c>
      <c r="B15" s="179" t="s">
        <v>461</v>
      </c>
      <c r="C15" s="229" t="s">
        <v>507</v>
      </c>
      <c r="D15" s="229" t="s">
        <v>31</v>
      </c>
      <c r="E15" s="230">
        <v>8</v>
      </c>
      <c r="F15" s="231">
        <v>100</v>
      </c>
      <c r="G15" s="165"/>
      <c r="H15" s="228"/>
      <c r="I15" s="196">
        <f>G15+H15+E15+F15</f>
        <v>108</v>
      </c>
      <c r="J15" s="95"/>
      <c r="K15" s="145">
        <v>14</v>
      </c>
      <c r="L15" s="232" t="s">
        <v>258</v>
      </c>
      <c r="M15" s="232" t="s">
        <v>443</v>
      </c>
      <c r="N15" s="232" t="s">
        <v>15</v>
      </c>
      <c r="O15" s="15">
        <v>19</v>
      </c>
      <c r="Q15" s="20" t="s">
        <v>23</v>
      </c>
      <c r="R15" s="233" t="s">
        <v>446</v>
      </c>
      <c r="S15" s="233" t="s">
        <v>179</v>
      </c>
      <c r="T15" s="233" t="s">
        <v>27</v>
      </c>
      <c r="U15" s="234">
        <v>19</v>
      </c>
      <c r="V15" s="145">
        <v>14</v>
      </c>
      <c r="W15" s="232"/>
      <c r="X15" s="232"/>
      <c r="Y15" s="232"/>
      <c r="Z15" s="15">
        <v>19</v>
      </c>
    </row>
    <row r="16" spans="1:27" ht="12.75" customHeight="1" x14ac:dyDescent="0.3">
      <c r="A16" s="195" t="str">
        <f t="shared" si="0"/>
        <v>BEREN BOZKURT</v>
      </c>
      <c r="B16" s="179" t="s">
        <v>334</v>
      </c>
      <c r="C16" s="229" t="s">
        <v>355</v>
      </c>
      <c r="D16" s="229" t="s">
        <v>41</v>
      </c>
      <c r="E16" s="230">
        <v>8</v>
      </c>
      <c r="F16" s="231">
        <v>200</v>
      </c>
      <c r="G16" s="165"/>
      <c r="H16" s="228"/>
      <c r="I16" s="196">
        <f>E16+F16+G16+H16</f>
        <v>208</v>
      </c>
      <c r="J16" s="95"/>
      <c r="K16" s="145">
        <v>15</v>
      </c>
      <c r="L16" s="232" t="s">
        <v>466</v>
      </c>
      <c r="M16" s="232" t="s">
        <v>147</v>
      </c>
      <c r="N16" s="232" t="s">
        <v>18</v>
      </c>
      <c r="O16" s="15">
        <v>18</v>
      </c>
      <c r="Q16" s="20" t="s">
        <v>24</v>
      </c>
      <c r="R16" s="233" t="s">
        <v>466</v>
      </c>
      <c r="S16" s="233" t="s">
        <v>147</v>
      </c>
      <c r="T16" s="233" t="s">
        <v>18</v>
      </c>
      <c r="U16" s="234">
        <v>18</v>
      </c>
      <c r="V16" s="145">
        <v>15</v>
      </c>
      <c r="W16" s="232"/>
      <c r="X16" s="232"/>
      <c r="Y16" s="232"/>
      <c r="Z16" s="15">
        <v>18</v>
      </c>
    </row>
    <row r="17" spans="1:26" ht="12.75" customHeight="1" x14ac:dyDescent="0.3">
      <c r="A17" s="195" t="str">
        <f t="shared" si="0"/>
        <v>BEREN BOZKURT</v>
      </c>
      <c r="B17" s="179" t="s">
        <v>334</v>
      </c>
      <c r="C17" s="229" t="s">
        <v>355</v>
      </c>
      <c r="D17" s="229" t="s">
        <v>41</v>
      </c>
      <c r="E17" s="230">
        <v>28</v>
      </c>
      <c r="F17" s="231">
        <v>100</v>
      </c>
      <c r="G17" s="165"/>
      <c r="H17" s="228">
        <v>24</v>
      </c>
      <c r="I17" s="196">
        <f>G17+H17+E17+F17</f>
        <v>152</v>
      </c>
      <c r="J17" s="95"/>
      <c r="K17" s="145">
        <v>16</v>
      </c>
      <c r="L17" s="232" t="s">
        <v>468</v>
      </c>
      <c r="M17" s="232" t="s">
        <v>483</v>
      </c>
      <c r="N17" s="232" t="s">
        <v>7</v>
      </c>
      <c r="O17" s="15">
        <v>17</v>
      </c>
      <c r="Q17" s="20" t="s">
        <v>25</v>
      </c>
      <c r="R17" s="233" t="s">
        <v>468</v>
      </c>
      <c r="S17" s="233" t="s">
        <v>483</v>
      </c>
      <c r="T17" s="233" t="s">
        <v>7</v>
      </c>
      <c r="U17" s="234">
        <v>17</v>
      </c>
      <c r="V17" s="145">
        <v>16</v>
      </c>
      <c r="W17" s="232"/>
      <c r="X17" s="232"/>
      <c r="Y17" s="232"/>
      <c r="Z17" s="15">
        <v>17</v>
      </c>
    </row>
    <row r="18" spans="1:26" ht="12.75" customHeight="1" x14ac:dyDescent="0.3">
      <c r="A18" s="195" t="str">
        <f t="shared" si="0"/>
        <v>BEREN GÜNER</v>
      </c>
      <c r="B18" s="179" t="s">
        <v>343</v>
      </c>
      <c r="C18" s="229" t="s">
        <v>186</v>
      </c>
      <c r="D18" s="229" t="s">
        <v>15</v>
      </c>
      <c r="E18" s="230">
        <v>8</v>
      </c>
      <c r="F18" s="231">
        <v>200</v>
      </c>
      <c r="G18" s="165"/>
      <c r="H18" s="228"/>
      <c r="I18" s="196">
        <f>E18+F18+G18+H18</f>
        <v>208</v>
      </c>
      <c r="J18" s="79"/>
      <c r="K18" s="145">
        <v>17</v>
      </c>
      <c r="L18" s="232" t="s">
        <v>247</v>
      </c>
      <c r="M18" s="232" t="s">
        <v>491</v>
      </c>
      <c r="N18" s="232" t="s">
        <v>38</v>
      </c>
      <c r="O18" s="15">
        <v>16</v>
      </c>
      <c r="V18" s="145">
        <v>17</v>
      </c>
      <c r="W18" s="232"/>
      <c r="X18" s="232"/>
      <c r="Y18" s="232"/>
      <c r="Z18" s="15">
        <v>16</v>
      </c>
    </row>
    <row r="19" spans="1:26" ht="12.75" customHeight="1" x14ac:dyDescent="0.3">
      <c r="A19" s="195" t="str">
        <f t="shared" si="0"/>
        <v>BEREN GÜNER</v>
      </c>
      <c r="B19" s="179" t="s">
        <v>343</v>
      </c>
      <c r="C19" s="229" t="s">
        <v>503</v>
      </c>
      <c r="D19" s="229" t="s">
        <v>15</v>
      </c>
      <c r="E19" s="230">
        <v>19</v>
      </c>
      <c r="F19" s="231">
        <v>100</v>
      </c>
      <c r="G19" s="165"/>
      <c r="H19" s="228">
        <v>19</v>
      </c>
      <c r="I19" s="196">
        <f>G19+H19+E19+F19</f>
        <v>138</v>
      </c>
      <c r="J19" s="79"/>
      <c r="K19" s="145">
        <v>18</v>
      </c>
      <c r="L19" s="232" t="s">
        <v>262</v>
      </c>
      <c r="M19" s="232" t="s">
        <v>294</v>
      </c>
      <c r="N19" s="232" t="s">
        <v>33</v>
      </c>
      <c r="O19" s="15">
        <v>15</v>
      </c>
      <c r="V19" s="145">
        <v>18</v>
      </c>
      <c r="W19" s="232"/>
      <c r="X19" s="232"/>
      <c r="Y19" s="232"/>
      <c r="Z19" s="15">
        <v>15</v>
      </c>
    </row>
    <row r="20" spans="1:26" ht="12.75" customHeight="1" x14ac:dyDescent="0.3">
      <c r="A20" s="195" t="str">
        <f t="shared" si="0"/>
        <v>BEYZA KISA</v>
      </c>
      <c r="B20" s="179" t="s">
        <v>435</v>
      </c>
      <c r="C20" s="229" t="s">
        <v>506</v>
      </c>
      <c r="D20" s="229" t="s">
        <v>166</v>
      </c>
      <c r="E20" s="230">
        <v>15</v>
      </c>
      <c r="F20" s="231">
        <v>100</v>
      </c>
      <c r="G20" s="165"/>
      <c r="H20" s="228"/>
      <c r="I20" s="196">
        <f>G20+H20+E20+F20</f>
        <v>115</v>
      </c>
      <c r="J20" s="79"/>
      <c r="K20" s="145">
        <v>19</v>
      </c>
      <c r="L20" s="232" t="s">
        <v>444</v>
      </c>
      <c r="M20" s="232" t="s">
        <v>257</v>
      </c>
      <c r="N20" s="232" t="s">
        <v>15</v>
      </c>
      <c r="O20" s="15">
        <v>14</v>
      </c>
      <c r="V20" s="145">
        <v>19</v>
      </c>
      <c r="W20" s="232"/>
      <c r="X20" s="232"/>
      <c r="Y20" s="232"/>
      <c r="Z20" s="15">
        <v>14</v>
      </c>
    </row>
    <row r="21" spans="1:26" ht="12.75" customHeight="1" x14ac:dyDescent="0.3">
      <c r="A21" s="195" t="str">
        <f t="shared" si="0"/>
        <v>BURCU ASEL TUNCER</v>
      </c>
      <c r="B21" s="179" t="s">
        <v>203</v>
      </c>
      <c r="C21" s="229" t="s">
        <v>494</v>
      </c>
      <c r="D21" s="229" t="s">
        <v>457</v>
      </c>
      <c r="E21" s="230">
        <v>10</v>
      </c>
      <c r="F21" s="231">
        <v>200</v>
      </c>
      <c r="G21" s="165"/>
      <c r="H21" s="228"/>
      <c r="I21" s="196">
        <f>E21+F21+G21+H21</f>
        <v>210</v>
      </c>
      <c r="J21" s="79"/>
      <c r="K21" s="145">
        <v>20</v>
      </c>
      <c r="L21" s="232" t="s">
        <v>226</v>
      </c>
      <c r="M21" s="232" t="s">
        <v>483</v>
      </c>
      <c r="N21" s="232" t="s">
        <v>7</v>
      </c>
      <c r="O21" s="15">
        <v>13</v>
      </c>
      <c r="V21" s="145">
        <v>20</v>
      </c>
      <c r="W21" s="232"/>
      <c r="X21" s="232"/>
      <c r="Y21" s="232"/>
      <c r="Z21" s="15">
        <v>13</v>
      </c>
    </row>
    <row r="22" spans="1:26" ht="12.75" customHeight="1" x14ac:dyDescent="0.3">
      <c r="A22" s="195" t="str">
        <f t="shared" si="0"/>
        <v>BURCU ASEL TUNCER</v>
      </c>
      <c r="B22" s="179" t="s">
        <v>203</v>
      </c>
      <c r="C22" s="229" t="s">
        <v>458</v>
      </c>
      <c r="D22" s="229" t="s">
        <v>457</v>
      </c>
      <c r="E22" s="230">
        <v>24</v>
      </c>
      <c r="F22" s="231">
        <v>100</v>
      </c>
      <c r="G22" s="165"/>
      <c r="H22" s="228">
        <v>21</v>
      </c>
      <c r="I22" s="196">
        <f>G22+H22+E22+F22</f>
        <v>145</v>
      </c>
      <c r="J22" s="79"/>
      <c r="K22" s="145">
        <v>21</v>
      </c>
      <c r="L22" s="232" t="s">
        <v>202</v>
      </c>
      <c r="M22" s="232" t="s">
        <v>295</v>
      </c>
      <c r="N22" s="232" t="s">
        <v>30</v>
      </c>
      <c r="O22" s="15">
        <v>12</v>
      </c>
      <c r="V22" s="145">
        <v>21</v>
      </c>
      <c r="W22" s="232"/>
      <c r="X22" s="232"/>
      <c r="Y22" s="232"/>
      <c r="Z22" s="15">
        <v>12</v>
      </c>
    </row>
    <row r="23" spans="1:26" ht="12.75" customHeight="1" x14ac:dyDescent="0.3">
      <c r="A23" s="195" t="str">
        <f t="shared" si="0"/>
        <v>BÜŞRA NAZAR</v>
      </c>
      <c r="B23" s="179" t="s">
        <v>466</v>
      </c>
      <c r="C23" s="229" t="s">
        <v>147</v>
      </c>
      <c r="D23" s="229" t="s">
        <v>18</v>
      </c>
      <c r="E23" s="230">
        <v>18</v>
      </c>
      <c r="F23" s="231">
        <v>200</v>
      </c>
      <c r="G23" s="165"/>
      <c r="H23" s="228">
        <v>18</v>
      </c>
      <c r="I23" s="196">
        <f>E23+F23+G23+H23</f>
        <v>236</v>
      </c>
      <c r="J23" s="79"/>
      <c r="K23" s="145">
        <v>22</v>
      </c>
      <c r="L23" s="232" t="s">
        <v>204</v>
      </c>
      <c r="M23" s="232" t="s">
        <v>185</v>
      </c>
      <c r="N23" s="232" t="s">
        <v>29</v>
      </c>
      <c r="O23" s="15">
        <v>11</v>
      </c>
      <c r="V23" s="145">
        <v>22</v>
      </c>
      <c r="W23" s="232"/>
      <c r="X23" s="232"/>
      <c r="Y23" s="232"/>
      <c r="Z23" s="15">
        <v>11</v>
      </c>
    </row>
    <row r="24" spans="1:26" ht="12.75" customHeight="1" x14ac:dyDescent="0.3">
      <c r="A24" s="195" t="str">
        <f t="shared" si="0"/>
        <v>CEMRE İPEK YÜTÜK</v>
      </c>
      <c r="B24" s="179" t="s">
        <v>441</v>
      </c>
      <c r="C24" s="229" t="s">
        <v>193</v>
      </c>
      <c r="D24" s="229" t="s">
        <v>15</v>
      </c>
      <c r="E24" s="230">
        <v>8</v>
      </c>
      <c r="F24" s="231">
        <v>100</v>
      </c>
      <c r="G24" s="165"/>
      <c r="H24" s="228"/>
      <c r="I24" s="196">
        <f>G24+H24+E24+F24</f>
        <v>108</v>
      </c>
      <c r="J24" s="79"/>
      <c r="K24" s="145">
        <v>23</v>
      </c>
      <c r="L24" s="232" t="s">
        <v>203</v>
      </c>
      <c r="M24" s="232" t="s">
        <v>494</v>
      </c>
      <c r="N24" s="232" t="s">
        <v>457</v>
      </c>
      <c r="O24" s="15">
        <v>10</v>
      </c>
      <c r="V24" s="145">
        <v>23</v>
      </c>
      <c r="W24" s="232"/>
      <c r="X24" s="232"/>
      <c r="Y24" s="232"/>
      <c r="Z24" s="15">
        <v>10</v>
      </c>
    </row>
    <row r="25" spans="1:26" ht="12.75" customHeight="1" x14ac:dyDescent="0.3">
      <c r="A25" s="195" t="str">
        <f t="shared" si="0"/>
        <v>CEREN BUDAK</v>
      </c>
      <c r="B25" s="179" t="s">
        <v>420</v>
      </c>
      <c r="C25" s="229" t="s">
        <v>355</v>
      </c>
      <c r="D25" s="229" t="s">
        <v>41</v>
      </c>
      <c r="E25" s="230">
        <v>26</v>
      </c>
      <c r="F25" s="231">
        <v>200</v>
      </c>
      <c r="G25" s="165"/>
      <c r="H25" s="228">
        <v>20</v>
      </c>
      <c r="I25" s="196">
        <f>E25+F25+G25+H25</f>
        <v>246</v>
      </c>
      <c r="J25" s="79"/>
      <c r="K25" s="145">
        <v>24</v>
      </c>
      <c r="L25" s="232" t="s">
        <v>198</v>
      </c>
      <c r="M25" s="232" t="s">
        <v>215</v>
      </c>
      <c r="N25" s="232" t="s">
        <v>0</v>
      </c>
      <c r="O25" s="15">
        <v>9</v>
      </c>
      <c r="V25" s="145">
        <v>24</v>
      </c>
      <c r="W25" s="232"/>
      <c r="X25" s="232"/>
      <c r="Y25" s="232"/>
      <c r="Z25" s="15">
        <v>9</v>
      </c>
    </row>
    <row r="26" spans="1:26" ht="12.75" customHeight="1" x14ac:dyDescent="0.3">
      <c r="A26" s="195" t="str">
        <f t="shared" si="0"/>
        <v>CEYDA DÖKMECİ</v>
      </c>
      <c r="B26" s="179" t="s">
        <v>246</v>
      </c>
      <c r="C26" s="229" t="s">
        <v>180</v>
      </c>
      <c r="D26" s="229" t="s">
        <v>38</v>
      </c>
      <c r="E26" s="230">
        <v>29</v>
      </c>
      <c r="F26" s="231">
        <v>200</v>
      </c>
      <c r="G26" s="165"/>
      <c r="H26" s="228">
        <v>27</v>
      </c>
      <c r="I26" s="196">
        <f>E26+F26+G26+H26</f>
        <v>256</v>
      </c>
      <c r="J26" s="79"/>
      <c r="K26" s="145">
        <v>25</v>
      </c>
      <c r="L26" s="232" t="s">
        <v>343</v>
      </c>
      <c r="M26" s="232" t="s">
        <v>186</v>
      </c>
      <c r="N26" s="232" t="s">
        <v>15</v>
      </c>
      <c r="O26" s="15">
        <v>8</v>
      </c>
      <c r="V26" s="145">
        <v>25</v>
      </c>
      <c r="W26" s="232"/>
      <c r="X26" s="232"/>
      <c r="Y26" s="232"/>
      <c r="Z26" s="15">
        <v>8</v>
      </c>
    </row>
    <row r="27" spans="1:26" ht="12.75" customHeight="1" x14ac:dyDescent="0.3">
      <c r="A27" s="195" t="str">
        <f t="shared" si="0"/>
        <v>DAMLA NUR ALPAR</v>
      </c>
      <c r="B27" s="179" t="s">
        <v>425</v>
      </c>
      <c r="C27" s="229" t="s">
        <v>66</v>
      </c>
      <c r="D27" s="229" t="s">
        <v>34</v>
      </c>
      <c r="E27" s="230">
        <v>17</v>
      </c>
      <c r="F27" s="231">
        <v>100</v>
      </c>
      <c r="G27" s="165"/>
      <c r="H27" s="228">
        <v>18</v>
      </c>
      <c r="I27" s="196">
        <f>G27+H27+E27+F27</f>
        <v>135</v>
      </c>
      <c r="J27" s="79"/>
      <c r="K27" s="145">
        <v>25</v>
      </c>
      <c r="L27" s="232" t="s">
        <v>245</v>
      </c>
      <c r="M27" s="232" t="s">
        <v>180</v>
      </c>
      <c r="N27" s="232" t="s">
        <v>38</v>
      </c>
      <c r="O27" s="15">
        <v>8</v>
      </c>
      <c r="V27" s="145">
        <v>25</v>
      </c>
      <c r="W27" s="232"/>
      <c r="X27" s="232"/>
      <c r="Y27" s="232"/>
      <c r="Z27" s="15">
        <v>8</v>
      </c>
    </row>
    <row r="28" spans="1:26" ht="12.75" customHeight="1" x14ac:dyDescent="0.3">
      <c r="A28" s="195" t="str">
        <f t="shared" si="0"/>
        <v>DEFNE ANIK</v>
      </c>
      <c r="B28" s="179" t="s">
        <v>464</v>
      </c>
      <c r="C28" s="229" t="s">
        <v>292</v>
      </c>
      <c r="D28" s="229" t="s">
        <v>168</v>
      </c>
      <c r="E28" s="230">
        <v>8</v>
      </c>
      <c r="F28" s="231">
        <v>100</v>
      </c>
      <c r="G28" s="165"/>
      <c r="H28" s="228"/>
      <c r="I28" s="196">
        <f>G28+H28+E28+F28</f>
        <v>108</v>
      </c>
      <c r="J28" s="79"/>
      <c r="K28" s="145">
        <v>25</v>
      </c>
      <c r="L28" s="232" t="s">
        <v>330</v>
      </c>
      <c r="M28" s="232" t="s">
        <v>331</v>
      </c>
      <c r="N28" s="232" t="s">
        <v>166</v>
      </c>
      <c r="O28" s="15">
        <v>8</v>
      </c>
      <c r="V28" s="145">
        <v>25</v>
      </c>
      <c r="W28" s="232"/>
      <c r="X28" s="232"/>
      <c r="Y28" s="232"/>
      <c r="Z28" s="15">
        <v>8</v>
      </c>
    </row>
    <row r="29" spans="1:26" ht="12.75" customHeight="1" x14ac:dyDescent="0.3">
      <c r="A29" s="195" t="str">
        <f t="shared" si="0"/>
        <v>DEFNE ÜZÜMCÜ</v>
      </c>
      <c r="B29" s="179" t="s">
        <v>236</v>
      </c>
      <c r="C29" s="229" t="s">
        <v>491</v>
      </c>
      <c r="D29" s="229" t="s">
        <v>38</v>
      </c>
      <c r="E29" s="230">
        <v>32</v>
      </c>
      <c r="F29" s="231">
        <v>200</v>
      </c>
      <c r="G29" s="165"/>
      <c r="H29" s="228">
        <v>31</v>
      </c>
      <c r="I29" s="196">
        <f>E29+F29+G29+H29</f>
        <v>263</v>
      </c>
      <c r="J29" s="79"/>
      <c r="K29" s="145">
        <v>25</v>
      </c>
      <c r="L29" s="232" t="s">
        <v>334</v>
      </c>
      <c r="M29" s="232" t="s">
        <v>355</v>
      </c>
      <c r="N29" s="232" t="s">
        <v>41</v>
      </c>
      <c r="O29" s="15">
        <v>8</v>
      </c>
      <c r="V29" s="145">
        <v>25</v>
      </c>
      <c r="W29" s="232"/>
      <c r="X29" s="232"/>
      <c r="Y29" s="232"/>
      <c r="Z29" s="15">
        <v>8</v>
      </c>
    </row>
    <row r="30" spans="1:26" ht="12.75" customHeight="1" x14ac:dyDescent="0.3">
      <c r="A30" s="195" t="str">
        <f t="shared" si="0"/>
        <v>DEFNE ÜZÜMCÜ</v>
      </c>
      <c r="B30" s="179" t="s">
        <v>236</v>
      </c>
      <c r="C30" s="229" t="s">
        <v>322</v>
      </c>
      <c r="D30" s="229" t="s">
        <v>38</v>
      </c>
      <c r="E30" s="230">
        <v>32</v>
      </c>
      <c r="F30" s="231">
        <v>100</v>
      </c>
      <c r="G30" s="165"/>
      <c r="H30" s="228">
        <v>32</v>
      </c>
      <c r="I30" s="196">
        <f>G30+H30+E30+F30</f>
        <v>164</v>
      </c>
      <c r="J30" s="79"/>
      <c r="K30" s="145">
        <v>25</v>
      </c>
      <c r="L30" s="232" t="s">
        <v>340</v>
      </c>
      <c r="M30" s="232" t="s">
        <v>355</v>
      </c>
      <c r="N30" s="232" t="s">
        <v>41</v>
      </c>
      <c r="O30" s="15">
        <v>8</v>
      </c>
      <c r="V30" s="145">
        <v>25</v>
      </c>
      <c r="W30" s="232"/>
      <c r="X30" s="232"/>
      <c r="Y30" s="232"/>
      <c r="Z30" s="15">
        <v>8</v>
      </c>
    </row>
    <row r="31" spans="1:26" ht="12.75" customHeight="1" x14ac:dyDescent="0.3">
      <c r="A31" s="195" t="str">
        <f t="shared" si="0"/>
        <v>DERİN MÜLAZIM</v>
      </c>
      <c r="B31" s="179" t="s">
        <v>205</v>
      </c>
      <c r="C31" s="229" t="s">
        <v>193</v>
      </c>
      <c r="D31" s="229" t="s">
        <v>15</v>
      </c>
      <c r="E31" s="230">
        <v>31</v>
      </c>
      <c r="F31" s="231">
        <v>200</v>
      </c>
      <c r="G31" s="165"/>
      <c r="H31" s="228">
        <v>30</v>
      </c>
      <c r="I31" s="196">
        <f>E31+F31+G31+H31</f>
        <v>261</v>
      </c>
      <c r="J31" s="79"/>
      <c r="K31" s="145">
        <v>25</v>
      </c>
      <c r="L31" s="232" t="s">
        <v>207</v>
      </c>
      <c r="M31" s="232" t="s">
        <v>259</v>
      </c>
      <c r="N31" s="232" t="s">
        <v>48</v>
      </c>
      <c r="O31" s="15">
        <v>8</v>
      </c>
      <c r="V31" s="145">
        <v>25</v>
      </c>
      <c r="W31" s="232"/>
      <c r="X31" s="232"/>
      <c r="Y31" s="232"/>
      <c r="Z31" s="15">
        <v>8</v>
      </c>
    </row>
    <row r="32" spans="1:26" ht="12.75" customHeight="1" x14ac:dyDescent="0.3">
      <c r="A32" s="195" t="str">
        <f t="shared" si="0"/>
        <v>DERİN MÜLAZIM</v>
      </c>
      <c r="B32" s="179" t="s">
        <v>205</v>
      </c>
      <c r="C32" s="229" t="s">
        <v>193</v>
      </c>
      <c r="D32" s="229" t="s">
        <v>15</v>
      </c>
      <c r="E32" s="230">
        <v>31</v>
      </c>
      <c r="F32" s="231">
        <v>100</v>
      </c>
      <c r="G32" s="165"/>
      <c r="H32" s="228">
        <v>31</v>
      </c>
      <c r="I32" s="196">
        <f>G32+H32+E32+F32</f>
        <v>162</v>
      </c>
      <c r="J32" s="79"/>
      <c r="K32" s="145">
        <v>25</v>
      </c>
      <c r="L32" s="232" t="s">
        <v>328</v>
      </c>
      <c r="M32" s="232" t="s">
        <v>467</v>
      </c>
      <c r="N32" s="232" t="s">
        <v>49</v>
      </c>
      <c r="O32" s="15">
        <v>8</v>
      </c>
      <c r="V32" s="145">
        <v>25</v>
      </c>
      <c r="W32" s="232"/>
      <c r="X32" s="232"/>
      <c r="Y32" s="232"/>
      <c r="Z32" s="15">
        <v>8</v>
      </c>
    </row>
    <row r="33" spans="1:26" ht="12.75" customHeight="1" x14ac:dyDescent="0.3">
      <c r="A33" s="195" t="str">
        <f t="shared" si="0"/>
        <v>DURU YAVAŞCAOĞLU</v>
      </c>
      <c r="B33" s="179" t="s">
        <v>224</v>
      </c>
      <c r="C33" s="229" t="s">
        <v>483</v>
      </c>
      <c r="D33" s="229" t="s">
        <v>7</v>
      </c>
      <c r="E33" s="230">
        <v>20</v>
      </c>
      <c r="F33" s="231">
        <v>200</v>
      </c>
      <c r="G33" s="165"/>
      <c r="H33" s="228">
        <v>23</v>
      </c>
      <c r="I33" s="196">
        <f>E33+F33+G33+H33</f>
        <v>243</v>
      </c>
      <c r="J33" s="79"/>
      <c r="K33" s="145">
        <v>25</v>
      </c>
      <c r="L33" s="232" t="s">
        <v>495</v>
      </c>
      <c r="M33" s="232" t="s">
        <v>61</v>
      </c>
      <c r="N33" s="232" t="s">
        <v>12</v>
      </c>
      <c r="O33" s="15">
        <v>8</v>
      </c>
      <c r="V33" s="145">
        <v>25</v>
      </c>
      <c r="W33" s="232"/>
      <c r="X33" s="232"/>
      <c r="Y33" s="232"/>
      <c r="Z33" s="15">
        <v>8</v>
      </c>
    </row>
    <row r="34" spans="1:26" ht="12.75" customHeight="1" x14ac:dyDescent="0.3">
      <c r="A34" s="195" t="str">
        <f t="shared" si="0"/>
        <v>ECE BAYRAKTAROĞLU</v>
      </c>
      <c r="B34" s="179" t="s">
        <v>434</v>
      </c>
      <c r="C34" s="229" t="s">
        <v>500</v>
      </c>
      <c r="D34" s="229" t="s">
        <v>166</v>
      </c>
      <c r="E34" s="230">
        <v>25</v>
      </c>
      <c r="F34" s="231">
        <v>100</v>
      </c>
      <c r="G34" s="165"/>
      <c r="H34" s="228">
        <v>26</v>
      </c>
      <c r="I34" s="196">
        <f>G34+H34+E34+F34</f>
        <v>151</v>
      </c>
      <c r="J34" s="79"/>
      <c r="K34" s="145"/>
      <c r="L34" s="14"/>
      <c r="M34" s="12"/>
      <c r="N34" s="12"/>
      <c r="O34" s="15"/>
      <c r="V34" s="145"/>
      <c r="W34" s="14"/>
      <c r="X34" s="12"/>
      <c r="Y34" s="12"/>
      <c r="Z34" s="15"/>
    </row>
    <row r="35" spans="1:26" ht="12.75" customHeight="1" x14ac:dyDescent="0.3">
      <c r="A35" s="195" t="str">
        <f t="shared" si="0"/>
        <v>ECRİN ATASEVER</v>
      </c>
      <c r="B35" s="179" t="s">
        <v>207</v>
      </c>
      <c r="C35" s="229" t="s">
        <v>259</v>
      </c>
      <c r="D35" s="229" t="s">
        <v>48</v>
      </c>
      <c r="E35" s="230">
        <v>8</v>
      </c>
      <c r="F35" s="231">
        <v>200</v>
      </c>
      <c r="G35" s="165"/>
      <c r="H35" s="228"/>
      <c r="I35" s="196">
        <f>E35+F35+G35+H35</f>
        <v>208</v>
      </c>
      <c r="J35" s="79"/>
      <c r="K35" s="145"/>
      <c r="L35" s="14"/>
      <c r="M35" s="12"/>
      <c r="N35" s="12"/>
      <c r="O35" s="15"/>
      <c r="V35" s="145"/>
      <c r="W35" s="14"/>
      <c r="X35" s="12"/>
      <c r="Y35" s="12"/>
      <c r="Z35" s="15"/>
    </row>
    <row r="36" spans="1:26" ht="12.75" customHeight="1" x14ac:dyDescent="0.3">
      <c r="A36" s="195" t="str">
        <f t="shared" si="0"/>
        <v>ECRİN KAHRAMAN</v>
      </c>
      <c r="B36" s="179" t="s">
        <v>446</v>
      </c>
      <c r="C36" s="229" t="s">
        <v>179</v>
      </c>
      <c r="D36" s="229" t="s">
        <v>27</v>
      </c>
      <c r="E36" s="230">
        <v>24</v>
      </c>
      <c r="F36" s="231">
        <v>200</v>
      </c>
      <c r="G36" s="165"/>
      <c r="H36" s="228">
        <v>19</v>
      </c>
      <c r="I36" s="196">
        <f>E36+F36+G36+H36</f>
        <v>243</v>
      </c>
      <c r="J36" s="79"/>
      <c r="K36" s="145"/>
      <c r="L36" s="14"/>
      <c r="M36" s="12"/>
      <c r="N36" s="12"/>
      <c r="O36" s="15"/>
      <c r="V36" s="145"/>
      <c r="W36" s="14"/>
      <c r="X36" s="12"/>
      <c r="Y36" s="12"/>
      <c r="Z36" s="15"/>
    </row>
    <row r="37" spans="1:26" ht="12.75" customHeight="1" x14ac:dyDescent="0.3">
      <c r="A37" s="195" t="str">
        <f t="shared" si="0"/>
        <v>ELA AKDOĞAN</v>
      </c>
      <c r="B37" s="179" t="s">
        <v>495</v>
      </c>
      <c r="C37" s="229" t="s">
        <v>61</v>
      </c>
      <c r="D37" s="229" t="s">
        <v>12</v>
      </c>
      <c r="E37" s="230">
        <v>8</v>
      </c>
      <c r="F37" s="231">
        <v>200</v>
      </c>
      <c r="G37" s="165"/>
      <c r="H37" s="228"/>
      <c r="I37" s="196">
        <f>E37+F37+G37+H37</f>
        <v>208</v>
      </c>
      <c r="J37" s="79"/>
      <c r="K37" s="145"/>
      <c r="L37" s="14"/>
      <c r="M37" s="12"/>
      <c r="N37" s="12"/>
      <c r="O37" s="15"/>
      <c r="V37" s="145"/>
      <c r="W37" s="14"/>
      <c r="X37" s="12"/>
      <c r="Y37" s="12"/>
      <c r="Z37" s="15"/>
    </row>
    <row r="38" spans="1:26" ht="12.75" customHeight="1" x14ac:dyDescent="0.3">
      <c r="A38" s="195" t="str">
        <f t="shared" si="0"/>
        <v>ELA AKDOĞAN</v>
      </c>
      <c r="B38" s="179" t="s">
        <v>495</v>
      </c>
      <c r="C38" s="229" t="s">
        <v>61</v>
      </c>
      <c r="D38" s="229" t="s">
        <v>12</v>
      </c>
      <c r="E38" s="230">
        <v>8</v>
      </c>
      <c r="F38" s="231">
        <v>100</v>
      </c>
      <c r="G38" s="165"/>
      <c r="H38" s="228"/>
      <c r="I38" s="196">
        <f>G38+H38+E38+F38</f>
        <v>108</v>
      </c>
      <c r="J38" s="79"/>
      <c r="K38" s="145"/>
      <c r="L38" s="14"/>
      <c r="M38" s="12"/>
      <c r="N38" s="12"/>
      <c r="O38" s="15"/>
      <c r="V38" s="145"/>
      <c r="W38" s="14"/>
      <c r="X38" s="12"/>
      <c r="Y38" s="12"/>
      <c r="Z38" s="15"/>
    </row>
    <row r="39" spans="1:26" ht="12.75" customHeight="1" x14ac:dyDescent="0.3">
      <c r="A39" s="195" t="str">
        <f t="shared" si="0"/>
        <v>ELİF ASYA TAVAN</v>
      </c>
      <c r="B39" s="179" t="s">
        <v>452</v>
      </c>
      <c r="C39" s="229" t="s">
        <v>180</v>
      </c>
      <c r="D39" s="229" t="s">
        <v>499</v>
      </c>
      <c r="E39" s="230">
        <v>13</v>
      </c>
      <c r="F39" s="231">
        <v>100</v>
      </c>
      <c r="G39" s="165"/>
      <c r="H39" s="228"/>
      <c r="I39" s="196">
        <f>G39+H39+E39+F39</f>
        <v>113</v>
      </c>
      <c r="J39" s="79"/>
      <c r="K39" s="145"/>
      <c r="L39" s="14"/>
      <c r="M39" s="12"/>
      <c r="N39" s="12"/>
      <c r="O39" s="15"/>
      <c r="V39" s="145"/>
      <c r="W39" s="14"/>
      <c r="X39" s="12"/>
      <c r="Y39" s="12"/>
      <c r="Z39" s="15"/>
    </row>
    <row r="40" spans="1:26" ht="12.75" customHeight="1" x14ac:dyDescent="0.3">
      <c r="A40" s="195" t="str">
        <f t="shared" si="0"/>
        <v>ELİF DUGAN</v>
      </c>
      <c r="B40" s="179" t="s">
        <v>433</v>
      </c>
      <c r="C40" s="229" t="s">
        <v>298</v>
      </c>
      <c r="D40" s="229" t="s">
        <v>46</v>
      </c>
      <c r="E40" s="230">
        <v>8</v>
      </c>
      <c r="F40" s="231">
        <v>100</v>
      </c>
      <c r="G40" s="165"/>
      <c r="H40" s="228"/>
      <c r="I40" s="196">
        <f>G40+H40+E40+F40</f>
        <v>108</v>
      </c>
      <c r="J40" s="79"/>
      <c r="K40" s="145"/>
      <c r="L40" s="14"/>
      <c r="M40" s="12"/>
      <c r="N40" s="12"/>
      <c r="O40" s="15"/>
      <c r="V40" s="145"/>
      <c r="W40" s="14"/>
      <c r="X40" s="12"/>
      <c r="Y40" s="12"/>
      <c r="Z40" s="15"/>
    </row>
    <row r="41" spans="1:26" ht="12.75" customHeight="1" x14ac:dyDescent="0.3">
      <c r="A41" s="195" t="str">
        <f t="shared" si="0"/>
        <v>ELİF FATIMA DEMİRCİ</v>
      </c>
      <c r="B41" s="179" t="s">
        <v>456</v>
      </c>
      <c r="C41" s="229" t="s">
        <v>179</v>
      </c>
      <c r="D41" s="229" t="s">
        <v>27</v>
      </c>
      <c r="E41" s="230">
        <v>27</v>
      </c>
      <c r="F41" s="231">
        <v>200</v>
      </c>
      <c r="G41" s="165"/>
      <c r="H41" s="228">
        <v>28</v>
      </c>
      <c r="I41" s="196">
        <f>E41+F41+G41+H41</f>
        <v>255</v>
      </c>
      <c r="J41" s="79"/>
      <c r="K41" s="145"/>
      <c r="L41" s="14"/>
      <c r="M41" s="12"/>
      <c r="N41" s="12"/>
      <c r="O41" s="15"/>
      <c r="V41" s="145"/>
      <c r="W41" s="14"/>
      <c r="X41" s="12"/>
      <c r="Y41" s="12"/>
      <c r="Z41" s="15"/>
    </row>
    <row r="42" spans="1:26" ht="12.75" customHeight="1" x14ac:dyDescent="0.3">
      <c r="A42" s="195" t="str">
        <f t="shared" si="0"/>
        <v>ELİF NUR KOÇ</v>
      </c>
      <c r="B42" s="179" t="s">
        <v>204</v>
      </c>
      <c r="C42" s="229" t="s">
        <v>185</v>
      </c>
      <c r="D42" s="229" t="s">
        <v>29</v>
      </c>
      <c r="E42" s="230">
        <v>11</v>
      </c>
      <c r="F42" s="231">
        <v>200</v>
      </c>
      <c r="G42" s="165"/>
      <c r="H42" s="228"/>
      <c r="I42" s="196">
        <f>E42+F42+G42+H42</f>
        <v>211</v>
      </c>
      <c r="J42" s="79"/>
      <c r="K42" s="145"/>
      <c r="L42" s="14"/>
      <c r="M42" s="12"/>
      <c r="N42" s="12"/>
      <c r="O42" s="15"/>
      <c r="V42" s="145"/>
      <c r="W42" s="14"/>
      <c r="X42" s="12"/>
      <c r="Y42" s="12"/>
      <c r="Z42" s="15"/>
    </row>
    <row r="43" spans="1:26" ht="12.75" customHeight="1" x14ac:dyDescent="0.3">
      <c r="A43" s="195" t="str">
        <f t="shared" si="0"/>
        <v>ESLEM ÇAVŞAK</v>
      </c>
      <c r="B43" s="179" t="s">
        <v>198</v>
      </c>
      <c r="C43" s="229" t="s">
        <v>215</v>
      </c>
      <c r="D43" s="229" t="s">
        <v>0</v>
      </c>
      <c r="E43" s="230">
        <v>9</v>
      </c>
      <c r="F43" s="231">
        <v>200</v>
      </c>
      <c r="G43" s="165"/>
      <c r="H43" s="228"/>
      <c r="I43" s="196">
        <f>E43+F43+G43+H43</f>
        <v>209</v>
      </c>
      <c r="J43" s="79"/>
      <c r="K43" s="145"/>
      <c r="L43" s="14"/>
      <c r="M43" s="12"/>
      <c r="N43" s="12"/>
      <c r="O43" s="15"/>
      <c r="V43" s="145"/>
      <c r="W43" s="14"/>
      <c r="X43" s="12"/>
      <c r="Y43" s="12"/>
      <c r="Z43" s="15"/>
    </row>
    <row r="44" spans="1:26" ht="12.75" customHeight="1" x14ac:dyDescent="0.3">
      <c r="A44" s="195" t="str">
        <f t="shared" si="0"/>
        <v>ESMA TAŞDAN</v>
      </c>
      <c r="B44" s="179" t="s">
        <v>469</v>
      </c>
      <c r="C44" s="229" t="s">
        <v>502</v>
      </c>
      <c r="D44" s="229" t="s">
        <v>7</v>
      </c>
      <c r="E44" s="230">
        <v>20</v>
      </c>
      <c r="F44" s="231">
        <v>100</v>
      </c>
      <c r="G44" s="165"/>
      <c r="H44" s="228">
        <v>23</v>
      </c>
      <c r="I44" s="196">
        <f>G44+H44+E44+F44</f>
        <v>143</v>
      </c>
      <c r="J44" s="79"/>
      <c r="K44" s="145"/>
      <c r="L44" s="14"/>
      <c r="M44" s="12"/>
      <c r="N44" s="12"/>
      <c r="O44" s="15"/>
      <c r="V44" s="145"/>
      <c r="W44" s="14"/>
      <c r="X44" s="12"/>
      <c r="Y44" s="12"/>
      <c r="Z44" s="15"/>
    </row>
    <row r="45" spans="1:26" ht="12.75" customHeight="1" x14ac:dyDescent="0.3">
      <c r="A45" s="195" t="str">
        <f t="shared" si="0"/>
        <v>EYLÜL YALÇINKAYA</v>
      </c>
      <c r="B45" s="179" t="s">
        <v>333</v>
      </c>
      <c r="C45" s="229" t="s">
        <v>504</v>
      </c>
      <c r="D45" s="229" t="s">
        <v>12</v>
      </c>
      <c r="E45" s="230">
        <v>18</v>
      </c>
      <c r="F45" s="231">
        <v>100</v>
      </c>
      <c r="G45" s="165"/>
      <c r="H45" s="228">
        <v>20</v>
      </c>
      <c r="I45" s="196">
        <f>G45+H45+E45+F45</f>
        <v>138</v>
      </c>
      <c r="J45" s="79"/>
      <c r="K45" s="145"/>
      <c r="L45" s="14"/>
      <c r="M45" s="12"/>
      <c r="N45" s="12"/>
      <c r="O45" s="15"/>
      <c r="V45" s="145"/>
      <c r="W45" s="14"/>
      <c r="X45" s="12"/>
      <c r="Y45" s="12"/>
      <c r="Z45" s="15"/>
    </row>
    <row r="46" spans="1:26" ht="12.75" customHeight="1" x14ac:dyDescent="0.3">
      <c r="A46" s="195" t="str">
        <f t="shared" si="0"/>
        <v>FERİDE MELİKE HAMAL</v>
      </c>
      <c r="B46" s="179" t="s">
        <v>336</v>
      </c>
      <c r="C46" s="229" t="s">
        <v>337</v>
      </c>
      <c r="D46" s="229" t="s">
        <v>50</v>
      </c>
      <c r="E46" s="230">
        <v>21</v>
      </c>
      <c r="F46" s="231">
        <v>200</v>
      </c>
      <c r="G46" s="165"/>
      <c r="H46" s="228">
        <v>24</v>
      </c>
      <c r="I46" s="196">
        <f>E46+F46+G46+H46</f>
        <v>245</v>
      </c>
      <c r="J46" s="79"/>
      <c r="K46" s="145"/>
      <c r="L46" s="14"/>
      <c r="M46" s="12"/>
      <c r="N46" s="12"/>
      <c r="O46" s="15"/>
      <c r="V46" s="145"/>
      <c r="W46" s="14"/>
      <c r="X46" s="12"/>
      <c r="Y46" s="12"/>
      <c r="Z46" s="15"/>
    </row>
    <row r="47" spans="1:26" ht="12.75" customHeight="1" x14ac:dyDescent="0.3">
      <c r="A47" s="195" t="str">
        <f t="shared" si="0"/>
        <v>GİZEM ÇİĞİL</v>
      </c>
      <c r="B47" s="179" t="s">
        <v>260</v>
      </c>
      <c r="C47" s="229" t="s">
        <v>355</v>
      </c>
      <c r="D47" s="229" t="s">
        <v>41</v>
      </c>
      <c r="E47" s="230">
        <v>30</v>
      </c>
      <c r="F47" s="231">
        <v>200</v>
      </c>
      <c r="G47" s="165"/>
      <c r="H47" s="228">
        <v>29</v>
      </c>
      <c r="I47" s="196">
        <f>E47+F47+G47+H47</f>
        <v>259</v>
      </c>
      <c r="J47" s="79"/>
      <c r="K47" s="145"/>
      <c r="L47" s="14"/>
      <c r="M47" s="12"/>
      <c r="N47" s="12"/>
      <c r="O47" s="15"/>
      <c r="V47" s="145"/>
      <c r="W47" s="14"/>
      <c r="X47" s="12"/>
      <c r="Y47" s="12"/>
      <c r="Z47" s="15"/>
    </row>
    <row r="48" spans="1:26" ht="12.75" customHeight="1" x14ac:dyDescent="0.3">
      <c r="A48" s="195" t="str">
        <f t="shared" si="0"/>
        <v>GÜLCE DEĞİŞLİ</v>
      </c>
      <c r="B48" s="179" t="s">
        <v>453</v>
      </c>
      <c r="C48" s="229" t="s">
        <v>180</v>
      </c>
      <c r="D48" s="229" t="s">
        <v>499</v>
      </c>
      <c r="E48" s="230">
        <v>14</v>
      </c>
      <c r="F48" s="231">
        <v>100</v>
      </c>
      <c r="G48" s="165"/>
      <c r="H48" s="228"/>
      <c r="I48" s="196">
        <f>G48+H48+E48+F48</f>
        <v>114</v>
      </c>
      <c r="J48" s="79"/>
      <c r="K48" s="145"/>
      <c r="L48" s="14"/>
      <c r="M48" s="12"/>
      <c r="N48" s="12"/>
      <c r="O48" s="15"/>
      <c r="V48" s="145"/>
      <c r="W48" s="14"/>
      <c r="X48" s="12"/>
      <c r="Y48" s="12"/>
      <c r="Z48" s="15"/>
    </row>
    <row r="49" spans="1:26" ht="12.75" customHeight="1" x14ac:dyDescent="0.3">
      <c r="A49" s="195" t="str">
        <f t="shared" si="0"/>
        <v>GÜLCE KARABIYIK</v>
      </c>
      <c r="B49" s="179" t="s">
        <v>445</v>
      </c>
      <c r="C49" s="229" t="s">
        <v>295</v>
      </c>
      <c r="D49" s="229" t="s">
        <v>30</v>
      </c>
      <c r="E49" s="230">
        <v>8</v>
      </c>
      <c r="F49" s="231">
        <v>100</v>
      </c>
      <c r="G49" s="165"/>
      <c r="H49" s="228"/>
      <c r="I49" s="196">
        <f>G49+H49+E49+F49</f>
        <v>108</v>
      </c>
      <c r="J49" s="79"/>
      <c r="K49" s="145"/>
      <c r="L49" s="14"/>
      <c r="M49" s="12"/>
      <c r="N49" s="12"/>
      <c r="O49" s="15"/>
      <c r="V49" s="145"/>
      <c r="W49" s="14"/>
      <c r="X49" s="12"/>
      <c r="Y49" s="12"/>
      <c r="Z49" s="15"/>
    </row>
    <row r="50" spans="1:26" ht="12.75" customHeight="1" x14ac:dyDescent="0.3">
      <c r="A50" s="195" t="str">
        <f t="shared" si="0"/>
        <v>HAFSA TORBALI</v>
      </c>
      <c r="B50" s="179" t="s">
        <v>338</v>
      </c>
      <c r="C50" s="229" t="s">
        <v>180</v>
      </c>
      <c r="D50" s="229" t="s">
        <v>38</v>
      </c>
      <c r="E50" s="230">
        <v>22</v>
      </c>
      <c r="F50" s="231">
        <v>200</v>
      </c>
      <c r="G50" s="165"/>
      <c r="H50" s="228">
        <v>26</v>
      </c>
      <c r="I50" s="196">
        <f>E50+F50+G50+H50</f>
        <v>248</v>
      </c>
      <c r="J50" s="79"/>
      <c r="K50" s="145"/>
      <c r="L50" s="14"/>
      <c r="M50" s="12"/>
      <c r="N50" s="12"/>
      <c r="O50" s="15"/>
      <c r="V50" s="145"/>
      <c r="W50" s="14"/>
      <c r="X50" s="12"/>
      <c r="Y50" s="12"/>
      <c r="Z50" s="15"/>
    </row>
    <row r="51" spans="1:26" ht="12.75" customHeight="1" x14ac:dyDescent="0.3">
      <c r="A51" s="195" t="str">
        <f t="shared" si="0"/>
        <v>HAFSA YURTERİ</v>
      </c>
      <c r="B51" s="179" t="s">
        <v>202</v>
      </c>
      <c r="C51" s="229" t="s">
        <v>295</v>
      </c>
      <c r="D51" s="229" t="s">
        <v>30</v>
      </c>
      <c r="E51" s="230">
        <v>12</v>
      </c>
      <c r="F51" s="231">
        <v>200</v>
      </c>
      <c r="G51" s="165"/>
      <c r="H51" s="228"/>
      <c r="I51" s="196">
        <f>E51+F51+G51+H51</f>
        <v>212</v>
      </c>
      <c r="J51" s="79"/>
      <c r="K51" s="145"/>
      <c r="L51" s="14"/>
      <c r="M51" s="12"/>
      <c r="N51" s="12"/>
      <c r="O51" s="15"/>
      <c r="V51" s="145"/>
      <c r="W51" s="14"/>
      <c r="X51" s="12"/>
      <c r="Y51" s="12"/>
      <c r="Z51" s="15"/>
    </row>
    <row r="52" spans="1:26" ht="12.75" customHeight="1" x14ac:dyDescent="0.3">
      <c r="A52" s="195" t="str">
        <f t="shared" si="0"/>
        <v>HAVİN MUTLU</v>
      </c>
      <c r="B52" s="179" t="s">
        <v>328</v>
      </c>
      <c r="C52" s="229" t="s">
        <v>467</v>
      </c>
      <c r="D52" s="229" t="s">
        <v>49</v>
      </c>
      <c r="E52" s="230">
        <v>8</v>
      </c>
      <c r="F52" s="231">
        <v>200</v>
      </c>
      <c r="G52" s="165"/>
      <c r="H52" s="228"/>
      <c r="I52" s="196">
        <f>E52+F52+G52+H52</f>
        <v>208</v>
      </c>
      <c r="J52" s="79"/>
      <c r="K52" s="145"/>
      <c r="L52" s="14"/>
      <c r="M52" s="12"/>
      <c r="N52" s="12"/>
      <c r="O52" s="15"/>
      <c r="V52" s="145"/>
      <c r="W52" s="14"/>
      <c r="X52" s="12"/>
      <c r="Y52" s="12"/>
      <c r="Z52" s="15"/>
    </row>
    <row r="53" spans="1:26" ht="12.75" customHeight="1" x14ac:dyDescent="0.3">
      <c r="A53" s="195" t="str">
        <f t="shared" si="0"/>
        <v>HAYRİYE EDA KOCADAŞ</v>
      </c>
      <c r="B53" s="179" t="s">
        <v>444</v>
      </c>
      <c r="C53" s="229" t="s">
        <v>257</v>
      </c>
      <c r="D53" s="229" t="s">
        <v>15</v>
      </c>
      <c r="E53" s="230">
        <v>14</v>
      </c>
      <c r="F53" s="231">
        <v>200</v>
      </c>
      <c r="G53" s="165"/>
      <c r="H53" s="228"/>
      <c r="I53" s="196">
        <f>E53+F53+G53+H53</f>
        <v>214</v>
      </c>
      <c r="J53" s="79"/>
      <c r="K53" s="145"/>
      <c r="L53" s="14"/>
      <c r="M53" s="12"/>
      <c r="N53" s="12"/>
      <c r="O53" s="15"/>
      <c r="V53" s="145"/>
      <c r="W53" s="14"/>
      <c r="X53" s="12"/>
      <c r="Y53" s="12"/>
      <c r="Z53" s="15"/>
    </row>
    <row r="54" spans="1:26" ht="12.75" customHeight="1" x14ac:dyDescent="0.3">
      <c r="A54" s="195" t="str">
        <f t="shared" si="0"/>
        <v>İLKİM EYLÜL YEKREK</v>
      </c>
      <c r="B54" s="179" t="s">
        <v>329</v>
      </c>
      <c r="C54" s="229" t="s">
        <v>505</v>
      </c>
      <c r="D54" s="229" t="s">
        <v>15</v>
      </c>
      <c r="E54" s="230">
        <v>16</v>
      </c>
      <c r="F54" s="231">
        <v>100</v>
      </c>
      <c r="G54" s="165"/>
      <c r="H54" s="228"/>
      <c r="I54" s="196">
        <f>G54+H54+E54+F54</f>
        <v>116</v>
      </c>
      <c r="J54" s="79"/>
      <c r="K54" s="145"/>
      <c r="L54" s="14"/>
      <c r="M54" s="12"/>
      <c r="N54" s="12"/>
      <c r="O54" s="15"/>
      <c r="V54" s="145"/>
      <c r="W54" s="14"/>
      <c r="X54" s="12"/>
      <c r="Y54" s="12"/>
      <c r="Z54" s="15"/>
    </row>
    <row r="55" spans="1:26" ht="12.75" customHeight="1" x14ac:dyDescent="0.3">
      <c r="A55" s="195" t="str">
        <f t="shared" si="0"/>
        <v>MEDİNE İREM TÜRKAN</v>
      </c>
      <c r="B55" s="179" t="s">
        <v>225</v>
      </c>
      <c r="C55" s="229" t="s">
        <v>66</v>
      </c>
      <c r="D55" s="229" t="s">
        <v>34</v>
      </c>
      <c r="E55" s="230">
        <v>23</v>
      </c>
      <c r="F55" s="231">
        <v>200</v>
      </c>
      <c r="G55" s="165"/>
      <c r="H55" s="228">
        <v>21</v>
      </c>
      <c r="I55" s="196">
        <f>E55+F55+G55+H55</f>
        <v>244</v>
      </c>
      <c r="J55" s="79"/>
      <c r="K55" s="145"/>
      <c r="L55" s="14"/>
      <c r="M55" s="12"/>
      <c r="N55" s="12"/>
      <c r="O55" s="15"/>
      <c r="V55" s="145"/>
      <c r="W55" s="14"/>
      <c r="X55" s="12"/>
      <c r="Y55" s="12"/>
      <c r="Z55" s="15"/>
    </row>
    <row r="56" spans="1:26" ht="12.75" customHeight="1" x14ac:dyDescent="0.3">
      <c r="A56" s="195" t="str">
        <f t="shared" si="0"/>
        <v>NİHAN BERA KOÇER</v>
      </c>
      <c r="B56" s="179" t="s">
        <v>299</v>
      </c>
      <c r="C56" s="229" t="s">
        <v>179</v>
      </c>
      <c r="D56" s="229" t="s">
        <v>27</v>
      </c>
      <c r="E56" s="230">
        <v>22</v>
      </c>
      <c r="F56" s="231">
        <v>100</v>
      </c>
      <c r="G56" s="165"/>
      <c r="H56" s="228">
        <v>28</v>
      </c>
      <c r="I56" s="196">
        <f>G56+H56+E56+F56</f>
        <v>150</v>
      </c>
      <c r="J56" s="79"/>
      <c r="K56" s="145"/>
      <c r="L56" s="14"/>
      <c r="M56" s="12"/>
      <c r="N56" s="12"/>
      <c r="O56" s="15"/>
      <c r="V56" s="145"/>
      <c r="W56" s="14"/>
      <c r="X56" s="12"/>
      <c r="Y56" s="12"/>
      <c r="Z56" s="15"/>
    </row>
    <row r="57" spans="1:26" ht="12.75" customHeight="1" x14ac:dyDescent="0.3">
      <c r="A57" s="195" t="str">
        <f t="shared" si="0"/>
        <v>SEDEF YILDIRIM</v>
      </c>
      <c r="B57" s="179" t="s">
        <v>226</v>
      </c>
      <c r="C57" s="229" t="s">
        <v>483</v>
      </c>
      <c r="D57" s="229" t="s">
        <v>7</v>
      </c>
      <c r="E57" s="230">
        <v>13</v>
      </c>
      <c r="F57" s="231">
        <v>200</v>
      </c>
      <c r="G57" s="165"/>
      <c r="H57" s="228"/>
      <c r="I57" s="196">
        <f>E57+F57+G57+H57</f>
        <v>213</v>
      </c>
      <c r="J57" s="79"/>
      <c r="K57" s="145"/>
      <c r="L57" s="14"/>
      <c r="M57" s="12"/>
      <c r="N57" s="12"/>
      <c r="O57" s="15"/>
      <c r="V57" s="145"/>
      <c r="W57" s="14"/>
      <c r="X57" s="12"/>
      <c r="Y57" s="12"/>
      <c r="Z57" s="15"/>
    </row>
    <row r="58" spans="1:26" ht="12.75" customHeight="1" x14ac:dyDescent="0.3">
      <c r="A58" s="195" t="str">
        <f t="shared" si="0"/>
        <v>SELEN NAZ EKER</v>
      </c>
      <c r="B58" s="179" t="s">
        <v>332</v>
      </c>
      <c r="C58" s="229" t="s">
        <v>501</v>
      </c>
      <c r="D58" s="229" t="s">
        <v>41</v>
      </c>
      <c r="E58" s="230">
        <v>11</v>
      </c>
      <c r="F58" s="231">
        <v>100</v>
      </c>
      <c r="G58" s="165"/>
      <c r="H58" s="228"/>
      <c r="I58" s="196">
        <f>G58+H58+E58+F58</f>
        <v>111</v>
      </c>
      <c r="J58" s="79"/>
      <c r="K58" s="145"/>
      <c r="L58" s="14"/>
      <c r="M58" s="12"/>
      <c r="N58" s="12"/>
      <c r="O58" s="15"/>
      <c r="V58" s="145"/>
      <c r="W58" s="14"/>
      <c r="X58" s="12"/>
      <c r="Y58" s="12"/>
      <c r="Z58" s="15"/>
    </row>
    <row r="59" spans="1:26" ht="12.75" customHeight="1" x14ac:dyDescent="0.3">
      <c r="A59" s="195" t="str">
        <f t="shared" si="0"/>
        <v>SERRA HAS</v>
      </c>
      <c r="B59" s="179" t="s">
        <v>345</v>
      </c>
      <c r="C59" s="229" t="s">
        <v>501</v>
      </c>
      <c r="D59" s="229" t="s">
        <v>41</v>
      </c>
      <c r="E59" s="230">
        <v>27</v>
      </c>
      <c r="F59" s="231">
        <v>100</v>
      </c>
      <c r="G59" s="165"/>
      <c r="H59" s="228">
        <v>22</v>
      </c>
      <c r="I59" s="196">
        <f>G59+H59+E59+F59</f>
        <v>149</v>
      </c>
      <c r="J59" s="79"/>
      <c r="K59" s="145"/>
      <c r="L59" s="14"/>
      <c r="M59" s="12"/>
      <c r="N59" s="12"/>
      <c r="O59" s="15"/>
      <c r="V59" s="145"/>
      <c r="W59" s="14"/>
      <c r="X59" s="12"/>
      <c r="Y59" s="12"/>
      <c r="Z59" s="15"/>
    </row>
    <row r="60" spans="1:26" ht="12.75" customHeight="1" x14ac:dyDescent="0.3">
      <c r="A60" s="195" t="str">
        <f t="shared" si="0"/>
        <v>YAĞMUR YALÇINKAYA</v>
      </c>
      <c r="B60" s="179" t="s">
        <v>346</v>
      </c>
      <c r="C60" s="229" t="s">
        <v>504</v>
      </c>
      <c r="D60" s="229" t="s">
        <v>12</v>
      </c>
      <c r="E60" s="230">
        <v>8</v>
      </c>
      <c r="F60" s="231">
        <v>100</v>
      </c>
      <c r="G60" s="165"/>
      <c r="H60" s="228"/>
      <c r="I60" s="196">
        <f>G60+H60+E60+F60</f>
        <v>108</v>
      </c>
      <c r="J60" s="79"/>
      <c r="K60" s="145"/>
      <c r="L60" s="14"/>
      <c r="M60" s="12"/>
      <c r="N60" s="12"/>
      <c r="O60" s="15"/>
      <c r="V60" s="145"/>
      <c r="W60" s="14"/>
      <c r="X60" s="12"/>
      <c r="Y60" s="12"/>
      <c r="Z60" s="15"/>
    </row>
    <row r="61" spans="1:26" ht="12.75" customHeight="1" x14ac:dyDescent="0.3">
      <c r="A61" s="195" t="str">
        <f t="shared" si="0"/>
        <v>YAREN ALBAYRAK</v>
      </c>
      <c r="B61" s="179" t="s">
        <v>462</v>
      </c>
      <c r="C61" s="229" t="s">
        <v>507</v>
      </c>
      <c r="D61" s="229" t="s">
        <v>31</v>
      </c>
      <c r="E61" s="230">
        <v>8</v>
      </c>
      <c r="F61" s="231">
        <v>100</v>
      </c>
      <c r="G61" s="165"/>
      <c r="H61" s="228"/>
      <c r="I61" s="196">
        <f>G61+H61+E61+F61</f>
        <v>108</v>
      </c>
      <c r="J61" s="79"/>
      <c r="K61" s="145"/>
      <c r="L61" s="14"/>
      <c r="M61" s="12"/>
      <c r="N61" s="12"/>
      <c r="O61" s="15"/>
      <c r="V61" s="145"/>
      <c r="W61" s="14"/>
      <c r="X61" s="12"/>
      <c r="Y61" s="12"/>
      <c r="Z61" s="15"/>
    </row>
    <row r="62" spans="1:26" ht="12.75" customHeight="1" x14ac:dyDescent="0.3">
      <c r="A62" s="195" t="str">
        <f t="shared" si="0"/>
        <v>ZEHRA HİLAL ÖLMEZ</v>
      </c>
      <c r="B62" s="179" t="s">
        <v>247</v>
      </c>
      <c r="C62" s="229" t="s">
        <v>491</v>
      </c>
      <c r="D62" s="229" t="s">
        <v>38</v>
      </c>
      <c r="E62" s="230">
        <v>16</v>
      </c>
      <c r="F62" s="231">
        <v>200</v>
      </c>
      <c r="G62" s="165"/>
      <c r="H62" s="228"/>
      <c r="I62" s="196">
        <f>E62+F62+G62+H62</f>
        <v>216</v>
      </c>
      <c r="J62" s="79"/>
      <c r="K62" s="145"/>
      <c r="L62" s="14"/>
      <c r="M62" s="12"/>
      <c r="N62" s="12"/>
      <c r="O62" s="15"/>
      <c r="V62" s="145"/>
      <c r="W62" s="14"/>
      <c r="X62" s="12"/>
      <c r="Y62" s="12"/>
      <c r="Z62" s="15"/>
    </row>
    <row r="63" spans="1:26" ht="12.75" customHeight="1" x14ac:dyDescent="0.3">
      <c r="A63" s="195" t="str">
        <f t="shared" si="0"/>
        <v>ZEHRA HİLAL ÖLMEZ</v>
      </c>
      <c r="B63" s="179" t="s">
        <v>247</v>
      </c>
      <c r="C63" s="229" t="s">
        <v>322</v>
      </c>
      <c r="D63" s="229" t="s">
        <v>38</v>
      </c>
      <c r="E63" s="230">
        <v>26</v>
      </c>
      <c r="F63" s="231">
        <v>100</v>
      </c>
      <c r="G63" s="165"/>
      <c r="H63" s="228">
        <v>27</v>
      </c>
      <c r="I63" s="196">
        <f>G63+H63+E63+F63</f>
        <v>153</v>
      </c>
      <c r="J63" s="79"/>
      <c r="K63" s="145"/>
      <c r="L63" s="14"/>
      <c r="M63" s="12"/>
      <c r="N63" s="12"/>
      <c r="O63" s="15"/>
      <c r="V63" s="145"/>
      <c r="W63" s="14"/>
      <c r="X63" s="12"/>
      <c r="Y63" s="12"/>
      <c r="Z63" s="15"/>
    </row>
    <row r="64" spans="1:26" ht="12.75" customHeight="1" x14ac:dyDescent="0.3">
      <c r="A64" s="195" t="str">
        <f t="shared" si="0"/>
        <v>ZEYNEP DURAN</v>
      </c>
      <c r="B64" s="179" t="s">
        <v>182</v>
      </c>
      <c r="C64" s="229" t="s">
        <v>193</v>
      </c>
      <c r="D64" s="229" t="s">
        <v>15</v>
      </c>
      <c r="E64" s="230">
        <v>28</v>
      </c>
      <c r="F64" s="231">
        <v>200</v>
      </c>
      <c r="G64" s="165"/>
      <c r="H64" s="228">
        <v>32</v>
      </c>
      <c r="I64" s="196">
        <f>E64+F64+G64+H64</f>
        <v>260</v>
      </c>
      <c r="J64" s="79"/>
      <c r="K64" s="145"/>
      <c r="L64" s="14"/>
      <c r="M64" s="12"/>
      <c r="N64" s="12"/>
      <c r="O64" s="15"/>
      <c r="V64" s="145"/>
      <c r="W64" s="14"/>
      <c r="X64" s="12"/>
      <c r="Y64" s="12"/>
      <c r="Z64" s="15"/>
    </row>
    <row r="65" spans="1:26" ht="12.75" customHeight="1" x14ac:dyDescent="0.3">
      <c r="A65" s="195" t="str">
        <f t="shared" si="0"/>
        <v>ZEYNEP KALKAN</v>
      </c>
      <c r="B65" s="179" t="s">
        <v>262</v>
      </c>
      <c r="C65" s="229" t="s">
        <v>294</v>
      </c>
      <c r="D65" s="229" t="s">
        <v>33</v>
      </c>
      <c r="E65" s="230">
        <v>15</v>
      </c>
      <c r="F65" s="231">
        <v>200</v>
      </c>
      <c r="G65" s="165"/>
      <c r="H65" s="228"/>
      <c r="I65" s="196">
        <f>E65+F65+G65+H65</f>
        <v>215</v>
      </c>
      <c r="J65" s="79"/>
      <c r="K65" s="145"/>
      <c r="L65" s="14"/>
      <c r="M65" s="12"/>
      <c r="N65" s="12"/>
      <c r="O65" s="15"/>
      <c r="V65" s="145"/>
      <c r="W65" s="14"/>
      <c r="X65" s="12"/>
      <c r="Y65" s="12"/>
      <c r="Z65" s="15"/>
    </row>
    <row r="66" spans="1:26" ht="12.75" customHeight="1" x14ac:dyDescent="0.3">
      <c r="A66" s="195" t="str">
        <f t="shared" ref="A66:A95" si="1">UPPER(TRIM(B66))</f>
        <v/>
      </c>
      <c r="B66" s="180" t="s">
        <v>177</v>
      </c>
      <c r="H66" s="194"/>
      <c r="I66" s="194"/>
      <c r="J66" s="79"/>
      <c r="K66" s="145"/>
      <c r="L66" s="14"/>
      <c r="M66" s="12"/>
      <c r="N66" s="12"/>
      <c r="O66" s="15"/>
      <c r="V66" s="145"/>
      <c r="W66" s="14"/>
      <c r="X66" s="12"/>
      <c r="Y66" s="12"/>
      <c r="Z66" s="15"/>
    </row>
    <row r="67" spans="1:26" ht="12.75" customHeight="1" x14ac:dyDescent="0.3">
      <c r="A67" s="195" t="str">
        <f t="shared" si="1"/>
        <v/>
      </c>
      <c r="B67" s="180" t="s">
        <v>177</v>
      </c>
      <c r="H67" s="194"/>
      <c r="I67" s="194"/>
      <c r="J67" s="79"/>
      <c r="K67" s="145"/>
      <c r="L67" s="14"/>
      <c r="M67" s="12"/>
      <c r="N67" s="12"/>
      <c r="O67" s="15"/>
      <c r="V67" s="145"/>
      <c r="W67" s="14"/>
      <c r="X67" s="12"/>
      <c r="Y67" s="12"/>
      <c r="Z67" s="15"/>
    </row>
    <row r="68" spans="1:26" ht="12.75" customHeight="1" x14ac:dyDescent="0.3">
      <c r="A68" s="195" t="str">
        <f t="shared" si="1"/>
        <v/>
      </c>
      <c r="B68" s="180" t="s">
        <v>177</v>
      </c>
      <c r="H68" s="194"/>
      <c r="I68" s="194"/>
      <c r="J68" s="79"/>
      <c r="K68" s="145"/>
      <c r="L68" s="14"/>
      <c r="M68" s="12"/>
      <c r="N68" s="12"/>
      <c r="O68" s="15"/>
      <c r="V68" s="145"/>
      <c r="W68" s="14"/>
      <c r="X68" s="12"/>
      <c r="Y68" s="12"/>
      <c r="Z68" s="15"/>
    </row>
    <row r="69" spans="1:26" ht="12.75" customHeight="1" x14ac:dyDescent="0.3">
      <c r="A69" s="195" t="str">
        <f t="shared" si="1"/>
        <v/>
      </c>
      <c r="B69" s="180" t="s">
        <v>177</v>
      </c>
      <c r="H69" s="194"/>
      <c r="I69" s="194"/>
      <c r="J69" s="79"/>
      <c r="K69" s="145"/>
      <c r="L69" s="14"/>
      <c r="M69" s="12"/>
      <c r="N69" s="12"/>
      <c r="O69" s="15"/>
      <c r="V69" s="145"/>
      <c r="W69" s="14"/>
      <c r="X69" s="12"/>
      <c r="Y69" s="12"/>
      <c r="Z69" s="15"/>
    </row>
    <row r="70" spans="1:26" ht="12.75" customHeight="1" x14ac:dyDescent="0.3">
      <c r="A70" s="195" t="str">
        <f t="shared" si="1"/>
        <v/>
      </c>
      <c r="B70" s="180" t="s">
        <v>177</v>
      </c>
      <c r="H70" s="194"/>
      <c r="I70" s="194"/>
      <c r="J70" s="79"/>
      <c r="K70" s="145"/>
      <c r="L70" s="14"/>
      <c r="M70" s="12"/>
      <c r="N70" s="12"/>
      <c r="O70" s="15"/>
      <c r="V70" s="145"/>
      <c r="W70" s="14"/>
      <c r="X70" s="12"/>
      <c r="Y70" s="12"/>
      <c r="Z70" s="15"/>
    </row>
    <row r="71" spans="1:26" ht="12.75" customHeight="1" x14ac:dyDescent="0.3">
      <c r="A71" s="195" t="str">
        <f t="shared" si="1"/>
        <v/>
      </c>
      <c r="B71" s="180" t="s">
        <v>177</v>
      </c>
      <c r="H71" s="194"/>
      <c r="I71" s="194"/>
      <c r="J71" s="79"/>
      <c r="K71" s="145"/>
      <c r="L71" s="14"/>
      <c r="M71" s="12"/>
      <c r="N71" s="12"/>
      <c r="O71" s="15"/>
      <c r="V71" s="145"/>
      <c r="W71" s="14"/>
      <c r="X71" s="12"/>
      <c r="Y71" s="12"/>
      <c r="Z71" s="15"/>
    </row>
    <row r="72" spans="1:26" ht="12.75" customHeight="1" x14ac:dyDescent="0.3">
      <c r="A72" s="195" t="str">
        <f t="shared" si="1"/>
        <v/>
      </c>
      <c r="B72" s="180" t="s">
        <v>177</v>
      </c>
      <c r="H72" s="194"/>
      <c r="I72" s="194"/>
      <c r="J72" s="79"/>
      <c r="K72" s="145"/>
      <c r="L72" s="14"/>
      <c r="M72" s="12"/>
      <c r="N72" s="12"/>
      <c r="O72" s="15"/>
      <c r="V72" s="145"/>
      <c r="W72" s="14"/>
      <c r="X72" s="12"/>
      <c r="Y72" s="12"/>
      <c r="Z72" s="15"/>
    </row>
    <row r="73" spans="1:26" ht="12.75" customHeight="1" x14ac:dyDescent="0.3">
      <c r="A73" s="195" t="str">
        <f t="shared" si="1"/>
        <v/>
      </c>
      <c r="B73" s="180" t="s">
        <v>177</v>
      </c>
      <c r="H73" s="194"/>
      <c r="I73" s="194"/>
      <c r="J73" s="79"/>
      <c r="K73" s="145"/>
      <c r="L73" s="14"/>
      <c r="M73" s="12"/>
      <c r="N73" s="12"/>
      <c r="O73" s="15"/>
      <c r="V73" s="145"/>
      <c r="W73" s="14"/>
      <c r="X73" s="12"/>
      <c r="Y73" s="12"/>
      <c r="Z73" s="15"/>
    </row>
    <row r="74" spans="1:26" ht="12.75" customHeight="1" x14ac:dyDescent="0.3">
      <c r="A74" s="195" t="str">
        <f t="shared" si="1"/>
        <v/>
      </c>
      <c r="B74" s="180" t="s">
        <v>177</v>
      </c>
      <c r="H74" s="194"/>
      <c r="I74" s="194"/>
      <c r="J74" s="79"/>
      <c r="K74" s="145"/>
      <c r="L74" s="14"/>
      <c r="M74" s="12"/>
      <c r="N74" s="12"/>
      <c r="O74" s="15"/>
      <c r="V74" s="145"/>
      <c r="W74" s="14"/>
      <c r="X74" s="12"/>
      <c r="Y74" s="12"/>
      <c r="Z74" s="15"/>
    </row>
    <row r="75" spans="1:26" ht="12.75" customHeight="1" x14ac:dyDescent="0.3">
      <c r="A75" s="195" t="str">
        <f t="shared" si="1"/>
        <v/>
      </c>
      <c r="B75" s="180" t="s">
        <v>177</v>
      </c>
      <c r="H75" s="194"/>
      <c r="I75" s="194"/>
      <c r="J75" s="79"/>
      <c r="K75" s="145"/>
      <c r="L75" s="14"/>
      <c r="M75" s="12"/>
      <c r="N75" s="12"/>
      <c r="O75" s="15"/>
      <c r="V75" s="145"/>
      <c r="W75" s="14"/>
      <c r="X75" s="12"/>
      <c r="Y75" s="12"/>
      <c r="Z75" s="15"/>
    </row>
    <row r="76" spans="1:26" ht="12.75" customHeight="1" x14ac:dyDescent="0.3">
      <c r="A76" s="195" t="str">
        <f t="shared" si="1"/>
        <v/>
      </c>
      <c r="B76" s="180" t="s">
        <v>177</v>
      </c>
      <c r="H76" s="194"/>
      <c r="I76" s="194"/>
      <c r="J76" s="79"/>
      <c r="K76" s="145"/>
      <c r="L76" s="14"/>
      <c r="M76" s="12"/>
      <c r="N76" s="12"/>
      <c r="O76" s="15"/>
      <c r="V76" s="145"/>
      <c r="W76" s="14"/>
      <c r="X76" s="12"/>
      <c r="Y76" s="12"/>
      <c r="Z76" s="15"/>
    </row>
    <row r="77" spans="1:26" ht="12.75" customHeight="1" x14ac:dyDescent="0.3">
      <c r="A77" s="195" t="str">
        <f t="shared" si="1"/>
        <v/>
      </c>
      <c r="B77" s="180" t="s">
        <v>177</v>
      </c>
      <c r="H77" s="194"/>
      <c r="I77" s="194"/>
      <c r="J77" s="79"/>
      <c r="K77" s="145"/>
      <c r="L77" s="14"/>
      <c r="M77" s="12"/>
      <c r="N77" s="12"/>
      <c r="O77" s="15"/>
      <c r="V77" s="145"/>
      <c r="W77" s="14"/>
      <c r="X77" s="12"/>
      <c r="Y77" s="12"/>
      <c r="Z77" s="15"/>
    </row>
    <row r="78" spans="1:26" ht="12.75" customHeight="1" x14ac:dyDescent="0.3">
      <c r="A78" s="195" t="str">
        <f t="shared" si="1"/>
        <v/>
      </c>
      <c r="B78" s="180" t="s">
        <v>177</v>
      </c>
      <c r="H78" s="194"/>
      <c r="I78" s="194"/>
      <c r="J78" s="79"/>
      <c r="K78" s="145"/>
      <c r="L78" s="14"/>
      <c r="M78" s="12"/>
      <c r="N78" s="12"/>
      <c r="O78" s="15"/>
      <c r="V78" s="145"/>
      <c r="W78" s="14"/>
      <c r="X78" s="12"/>
      <c r="Y78" s="12"/>
      <c r="Z78" s="15"/>
    </row>
    <row r="79" spans="1:26" ht="12.75" customHeight="1" x14ac:dyDescent="0.3">
      <c r="A79" s="195" t="str">
        <f t="shared" si="1"/>
        <v/>
      </c>
      <c r="B79" s="180" t="s">
        <v>177</v>
      </c>
      <c r="H79" s="194"/>
      <c r="I79" s="194"/>
    </row>
    <row r="80" spans="1:26" ht="12.75" customHeight="1" x14ac:dyDescent="0.3">
      <c r="A80" s="195" t="str">
        <f t="shared" si="1"/>
        <v/>
      </c>
      <c r="B80" s="180" t="s">
        <v>177</v>
      </c>
      <c r="H80" s="194"/>
      <c r="I80" s="194"/>
    </row>
    <row r="81" spans="1:9" ht="12.75" customHeight="1" x14ac:dyDescent="0.3">
      <c r="A81" s="195" t="str">
        <f t="shared" si="1"/>
        <v/>
      </c>
      <c r="B81" s="180" t="s">
        <v>177</v>
      </c>
      <c r="H81" s="194"/>
      <c r="I81" s="194"/>
    </row>
    <row r="82" spans="1:9" ht="12.75" customHeight="1" x14ac:dyDescent="0.3">
      <c r="A82" s="195" t="str">
        <f t="shared" si="1"/>
        <v/>
      </c>
      <c r="B82" s="180" t="s">
        <v>177</v>
      </c>
      <c r="H82" s="194"/>
      <c r="I82" s="194"/>
    </row>
    <row r="83" spans="1:9" ht="12.75" customHeight="1" x14ac:dyDescent="0.3">
      <c r="A83" s="195" t="str">
        <f t="shared" si="1"/>
        <v/>
      </c>
      <c r="B83" s="180" t="s">
        <v>177</v>
      </c>
      <c r="H83" s="194"/>
      <c r="I83" s="194"/>
    </row>
    <row r="84" spans="1:9" ht="12.75" customHeight="1" x14ac:dyDescent="0.3">
      <c r="A84" s="195" t="str">
        <f t="shared" si="1"/>
        <v/>
      </c>
      <c r="B84" s="180" t="s">
        <v>177</v>
      </c>
      <c r="H84" s="194"/>
      <c r="I84" s="194"/>
    </row>
    <row r="85" spans="1:9" ht="12.75" customHeight="1" x14ac:dyDescent="0.3">
      <c r="A85" s="195" t="str">
        <f t="shared" si="1"/>
        <v/>
      </c>
      <c r="B85" s="180" t="s">
        <v>177</v>
      </c>
      <c r="H85" s="194"/>
      <c r="I85" s="194"/>
    </row>
    <row r="86" spans="1:9" ht="12.75" customHeight="1" x14ac:dyDescent="0.3">
      <c r="A86" s="195" t="str">
        <f t="shared" si="1"/>
        <v/>
      </c>
      <c r="B86" s="180" t="s">
        <v>177</v>
      </c>
      <c r="H86" s="194"/>
      <c r="I86" s="194"/>
    </row>
    <row r="87" spans="1:9" ht="12.75" customHeight="1" x14ac:dyDescent="0.3">
      <c r="A87" s="195" t="str">
        <f t="shared" si="1"/>
        <v/>
      </c>
      <c r="B87" s="180" t="s">
        <v>177</v>
      </c>
      <c r="H87" s="194"/>
      <c r="I87" s="194"/>
    </row>
    <row r="88" spans="1:9" ht="12.75" customHeight="1" x14ac:dyDescent="0.3">
      <c r="A88" s="195" t="str">
        <f t="shared" si="1"/>
        <v/>
      </c>
      <c r="B88" s="180" t="s">
        <v>177</v>
      </c>
      <c r="H88" s="194"/>
      <c r="I88" s="194"/>
    </row>
    <row r="89" spans="1:9" ht="12.75" customHeight="1" x14ac:dyDescent="0.3">
      <c r="A89" s="195" t="str">
        <f t="shared" si="1"/>
        <v/>
      </c>
      <c r="B89" s="180" t="s">
        <v>177</v>
      </c>
      <c r="H89" s="194"/>
      <c r="I89" s="194"/>
    </row>
    <row r="90" spans="1:9" ht="12.75" customHeight="1" x14ac:dyDescent="0.3">
      <c r="A90" s="195" t="str">
        <f t="shared" si="1"/>
        <v/>
      </c>
      <c r="B90" s="180" t="s">
        <v>177</v>
      </c>
      <c r="H90" s="194"/>
      <c r="I90" s="194"/>
    </row>
    <row r="91" spans="1:9" ht="12.75" customHeight="1" x14ac:dyDescent="0.3">
      <c r="A91" s="195" t="str">
        <f t="shared" si="1"/>
        <v/>
      </c>
      <c r="B91" s="180" t="s">
        <v>177</v>
      </c>
      <c r="H91" s="194"/>
      <c r="I91" s="194"/>
    </row>
    <row r="92" spans="1:9" ht="12.75" customHeight="1" x14ac:dyDescent="0.3">
      <c r="A92" s="195" t="str">
        <f t="shared" si="1"/>
        <v/>
      </c>
      <c r="B92" s="180" t="s">
        <v>177</v>
      </c>
      <c r="H92" s="194"/>
      <c r="I92" s="194"/>
    </row>
    <row r="93" spans="1:9" ht="12.75" customHeight="1" x14ac:dyDescent="0.3">
      <c r="A93" s="195" t="str">
        <f t="shared" si="1"/>
        <v/>
      </c>
      <c r="B93" s="180" t="s">
        <v>177</v>
      </c>
      <c r="H93" s="194"/>
      <c r="I93" s="194"/>
    </row>
    <row r="94" spans="1:9" ht="12.75" customHeight="1" x14ac:dyDescent="0.3">
      <c r="A94" s="195" t="str">
        <f t="shared" si="1"/>
        <v/>
      </c>
      <c r="B94" s="180" t="s">
        <v>177</v>
      </c>
      <c r="H94" s="194"/>
      <c r="I94" s="194"/>
    </row>
    <row r="95" spans="1:9" ht="12.75" customHeight="1" x14ac:dyDescent="0.3">
      <c r="A95" s="195" t="str">
        <f t="shared" si="1"/>
        <v/>
      </c>
      <c r="B95" s="180" t="s">
        <v>177</v>
      </c>
      <c r="H95" s="194"/>
      <c r="I95" s="194"/>
    </row>
    <row r="96" spans="1:9" ht="12.75" customHeight="1" x14ac:dyDescent="0.3">
      <c r="H96" s="194"/>
      <c r="I96" s="194"/>
    </row>
    <row r="97" spans="8:9" ht="12.75" customHeight="1" x14ac:dyDescent="0.3">
      <c r="H97" s="194"/>
      <c r="I97" s="194"/>
    </row>
    <row r="98" spans="8:9" ht="12.75" customHeight="1" x14ac:dyDescent="0.3">
      <c r="H98" s="194"/>
      <c r="I98" s="194"/>
    </row>
    <row r="99" spans="8:9" ht="12.75" customHeight="1" x14ac:dyDescent="0.3">
      <c r="H99" s="194"/>
      <c r="I99" s="194"/>
    </row>
    <row r="100" spans="8:9" ht="12.75" customHeight="1" x14ac:dyDescent="0.3">
      <c r="H100" s="194"/>
      <c r="I100" s="194"/>
    </row>
    <row r="101" spans="8:9" ht="12.75" customHeight="1" x14ac:dyDescent="0.3">
      <c r="H101" s="194"/>
      <c r="I101" s="194"/>
    </row>
    <row r="102" spans="8:9" ht="12.75" customHeight="1" x14ac:dyDescent="0.3">
      <c r="H102" s="194"/>
      <c r="I102" s="194"/>
    </row>
    <row r="103" spans="8:9" ht="12.75" customHeight="1" x14ac:dyDescent="0.3">
      <c r="H103" s="194"/>
    </row>
    <row r="104" spans="8:9" ht="12.75" customHeight="1" x14ac:dyDescent="0.3">
      <c r="H104" s="194"/>
    </row>
  </sheetData>
  <sortState xmlns:xlrd2="http://schemas.microsoft.com/office/spreadsheetml/2017/richdata2" ref="B2:I129">
    <sortCondition ref="B1:B129"/>
  </sortState>
  <mergeCells count="3">
    <mergeCell ref="L1:O1"/>
    <mergeCell ref="Q1:T1"/>
    <mergeCell ref="W1:Y1"/>
  </mergeCells>
  <conditionalFormatting sqref="B1:B1048576">
    <cfRule type="duplicateValues" dxfId="16" priority="18"/>
    <cfRule type="duplicateValues" dxfId="15" priority="19"/>
  </conditionalFormatting>
  <conditionalFormatting sqref="B66:B1048576 B1">
    <cfRule type="duplicateValues" dxfId="14" priority="14"/>
    <cfRule type="duplicateValues" dxfId="13" priority="15"/>
    <cfRule type="duplicateValues" dxfId="12" priority="16"/>
    <cfRule type="duplicateValues" dxfId="11" priority="17"/>
  </conditionalFormatting>
  <conditionalFormatting sqref="C2:D65">
    <cfRule type="containsErrors" dxfId="10" priority="12">
      <formula>ISERROR(C2)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12">
    <tabColor theme="8" tint="-0.499984740745262"/>
  </sheetPr>
  <dimension ref="A1:W244"/>
  <sheetViews>
    <sheetView tabSelected="1" zoomScaleNormal="100" workbookViewId="0">
      <selection activeCell="C3" sqref="C3:C26"/>
    </sheetView>
  </sheetViews>
  <sheetFormatPr defaultColWidth="9.1796875" defaultRowHeight="13" x14ac:dyDescent="0.3"/>
  <cols>
    <col min="1" max="1" width="4" style="24" bestFit="1" customWidth="1"/>
    <col min="2" max="2" width="3.54296875" style="150" customWidth="1"/>
    <col min="3" max="3" width="29.7265625" style="25" bestFit="1" customWidth="1"/>
    <col min="4" max="4" width="3.1796875" style="205" bestFit="1" customWidth="1"/>
    <col min="5" max="5" width="22.90625" style="15" bestFit="1" customWidth="1"/>
    <col min="6" max="6" width="4.6328125" style="15" bestFit="1" customWidth="1"/>
    <col min="7" max="7" width="8.90625" style="15" bestFit="1" customWidth="1"/>
    <col min="8" max="8" width="9.81640625" style="75" hidden="1" customWidth="1"/>
    <col min="9" max="9" width="8.1796875" style="39" bestFit="1" customWidth="1"/>
    <col min="10" max="10" width="5" style="39" bestFit="1" customWidth="1"/>
    <col min="11" max="11" width="3.453125" style="16" hidden="1" customWidth="1"/>
    <col min="12" max="12" width="32" style="178" hidden="1" customWidth="1"/>
    <col min="13" max="13" width="12.81640625" style="177" hidden="1" customWidth="1"/>
    <col min="14" max="14" width="3.1796875" style="176" hidden="1" customWidth="1"/>
    <col min="15" max="15" width="3.1796875" style="176" customWidth="1"/>
    <col min="16" max="16" width="3.453125" style="21" customWidth="1"/>
    <col min="17" max="17" width="24.7265625" style="21" bestFit="1" customWidth="1"/>
    <col min="18" max="18" width="9.7265625" style="21" bestFit="1" customWidth="1"/>
    <col min="19" max="19" width="3" style="10" bestFit="1" customWidth="1"/>
    <col min="20" max="16384" width="9.1796875" style="12"/>
  </cols>
  <sheetData>
    <row r="1" spans="1:23" ht="12.75" customHeight="1" x14ac:dyDescent="0.3">
      <c r="B1" s="144"/>
      <c r="D1" s="203"/>
      <c r="E1" s="274"/>
      <c r="F1" s="274"/>
      <c r="G1" s="274"/>
      <c r="I1" s="134"/>
      <c r="J1" s="26"/>
      <c r="L1" s="272"/>
      <c r="M1" s="272"/>
      <c r="N1" s="272"/>
      <c r="O1" s="272"/>
      <c r="P1" s="272" t="s">
        <v>161</v>
      </c>
      <c r="Q1" s="272"/>
      <c r="R1" s="272"/>
      <c r="S1" s="272"/>
      <c r="T1" s="272"/>
      <c r="U1" s="272"/>
      <c r="V1" s="272"/>
      <c r="W1" s="272"/>
    </row>
    <row r="2" spans="1:23" s="25" customFormat="1" ht="13.5" customHeight="1" x14ac:dyDescent="0.3">
      <c r="A2" s="134"/>
      <c r="B2" s="146"/>
      <c r="C2" s="25" t="s">
        <v>117</v>
      </c>
      <c r="D2" s="203"/>
      <c r="E2" s="147" t="s">
        <v>163</v>
      </c>
      <c r="F2" s="148" t="s">
        <v>149</v>
      </c>
      <c r="G2" s="181" t="s">
        <v>149</v>
      </c>
      <c r="H2" s="147" t="s">
        <v>152</v>
      </c>
      <c r="I2" s="147" t="s">
        <v>151</v>
      </c>
      <c r="J2" s="147" t="s">
        <v>278</v>
      </c>
      <c r="K2" s="75"/>
      <c r="L2" s="272"/>
      <c r="M2" s="272"/>
      <c r="N2" s="272"/>
      <c r="O2" s="272"/>
      <c r="P2" s="273" t="s">
        <v>511</v>
      </c>
      <c r="Q2" s="273"/>
      <c r="R2" s="273"/>
      <c r="S2" s="273"/>
      <c r="T2" s="273"/>
      <c r="U2" s="273"/>
      <c r="V2" s="273"/>
      <c r="W2" s="273"/>
    </row>
    <row r="3" spans="1:23" ht="12.5" thickBot="1" x14ac:dyDescent="0.35">
      <c r="A3" s="27" t="s">
        <v>6</v>
      </c>
      <c r="B3" s="146">
        <v>1</v>
      </c>
      <c r="C3" s="25" t="str">
        <f>CONCATENATE(E3,""," (",F3,")")</f>
        <v>FENERBAHÇE (A) (İST)</v>
      </c>
      <c r="D3" s="260">
        <v>1</v>
      </c>
      <c r="E3" s="284" t="s">
        <v>178</v>
      </c>
      <c r="F3" s="285" t="s">
        <v>64</v>
      </c>
      <c r="G3" s="286" t="s">
        <v>15</v>
      </c>
      <c r="H3" s="285"/>
      <c r="I3" s="287">
        <v>1</v>
      </c>
      <c r="J3" s="288" t="s">
        <v>274</v>
      </c>
      <c r="K3" s="12"/>
      <c r="L3" s="272"/>
      <c r="M3" s="272"/>
      <c r="N3" s="272"/>
      <c r="O3" s="272"/>
      <c r="P3" s="149"/>
      <c r="Q3" s="173" t="s">
        <v>170</v>
      </c>
      <c r="R3" s="173" t="s">
        <v>149</v>
      </c>
      <c r="S3" s="236"/>
    </row>
    <row r="4" spans="1:23" ht="12.5" thickBot="1" x14ac:dyDescent="0.35">
      <c r="A4" s="27" t="s">
        <v>8</v>
      </c>
      <c r="B4" s="146">
        <v>2</v>
      </c>
      <c r="C4" s="25" t="str">
        <f t="shared" ref="C4:C26" si="0">CONCATENATE(E4,""," (",F4,")")</f>
        <v>KOCASİNAN BLD. SPOR (A) (KYS)</v>
      </c>
      <c r="D4" s="260">
        <v>2</v>
      </c>
      <c r="E4" s="289" t="s">
        <v>78</v>
      </c>
      <c r="F4" s="290" t="s">
        <v>63</v>
      </c>
      <c r="G4" s="291" t="s">
        <v>27</v>
      </c>
      <c r="H4" s="290"/>
      <c r="I4" s="292">
        <v>1</v>
      </c>
      <c r="J4" s="293" t="s">
        <v>277</v>
      </c>
      <c r="K4" s="12"/>
      <c r="L4" s="173"/>
      <c r="M4" s="173"/>
      <c r="N4" s="175"/>
      <c r="O4" s="39"/>
      <c r="P4" s="149"/>
      <c r="Q4" s="15" t="s">
        <v>240</v>
      </c>
      <c r="R4" s="15" t="s">
        <v>0</v>
      </c>
      <c r="S4" s="15">
        <v>9</v>
      </c>
    </row>
    <row r="5" spans="1:23" ht="12" x14ac:dyDescent="0.3">
      <c r="A5" s="27" t="s">
        <v>9</v>
      </c>
      <c r="B5" s="146">
        <v>3</v>
      </c>
      <c r="C5" s="25" t="str">
        <f t="shared" si="0"/>
        <v>ÇİLTAR MTSK (A) (ADN)</v>
      </c>
      <c r="D5" s="64">
        <v>3</v>
      </c>
      <c r="E5" s="294" t="s">
        <v>270</v>
      </c>
      <c r="F5" s="290" t="s">
        <v>85</v>
      </c>
      <c r="G5" s="291" t="s">
        <v>41</v>
      </c>
      <c r="H5" s="290"/>
      <c r="I5" s="292">
        <v>1</v>
      </c>
      <c r="J5" s="293" t="s">
        <v>275</v>
      </c>
      <c r="K5" s="12"/>
      <c r="L5" s="25"/>
      <c r="M5" s="14"/>
      <c r="N5" s="134"/>
      <c r="O5" s="134"/>
      <c r="P5" s="149"/>
      <c r="Q5" s="15" t="s">
        <v>241</v>
      </c>
      <c r="R5" s="15" t="s">
        <v>0</v>
      </c>
      <c r="S5" s="15">
        <v>15</v>
      </c>
    </row>
    <row r="6" spans="1:23" ht="12" x14ac:dyDescent="0.3">
      <c r="A6" s="27" t="s">
        <v>10</v>
      </c>
      <c r="B6" s="146">
        <v>4</v>
      </c>
      <c r="C6" s="25" t="str">
        <f t="shared" si="0"/>
        <v>ÇAYKUR RİZE SPOR (B) (RİZE)</v>
      </c>
      <c r="D6" s="64">
        <v>4</v>
      </c>
      <c r="E6" s="289" t="s">
        <v>533</v>
      </c>
      <c r="F6" s="290" t="s">
        <v>31</v>
      </c>
      <c r="G6" s="291" t="s">
        <v>31</v>
      </c>
      <c r="H6" s="290"/>
      <c r="I6" s="292">
        <v>1</v>
      </c>
      <c r="J6" s="293" t="s">
        <v>276</v>
      </c>
      <c r="K6" s="12"/>
      <c r="L6" s="25"/>
      <c r="M6" s="14"/>
      <c r="N6" s="134"/>
      <c r="O6" s="256"/>
      <c r="P6" s="205"/>
      <c r="Q6" s="15" t="s">
        <v>281</v>
      </c>
      <c r="R6" s="15" t="s">
        <v>34</v>
      </c>
      <c r="S6" s="15">
        <v>3</v>
      </c>
    </row>
    <row r="7" spans="1:23" ht="12" x14ac:dyDescent="0.3">
      <c r="A7" s="27" t="s">
        <v>11</v>
      </c>
      <c r="B7" s="146">
        <v>5</v>
      </c>
      <c r="C7" s="25" t="str">
        <f t="shared" si="0"/>
        <v>1955 BATMAN BLD. SPOR (A) (BTM)</v>
      </c>
      <c r="D7" s="64">
        <v>5</v>
      </c>
      <c r="E7" s="295" t="s">
        <v>105</v>
      </c>
      <c r="F7" s="296" t="s">
        <v>88</v>
      </c>
      <c r="G7" s="297" t="s">
        <v>34</v>
      </c>
      <c r="H7" s="296"/>
      <c r="I7" s="298">
        <v>2</v>
      </c>
      <c r="J7" s="299" t="s">
        <v>277</v>
      </c>
      <c r="K7" s="12"/>
      <c r="L7" s="25"/>
      <c r="M7" s="14"/>
      <c r="N7" s="134"/>
      <c r="O7" s="256"/>
      <c r="P7" s="205"/>
      <c r="Q7" s="15" t="s">
        <v>279</v>
      </c>
      <c r="R7" s="15" t="s">
        <v>28</v>
      </c>
      <c r="S7" s="15">
        <v>5</v>
      </c>
    </row>
    <row r="8" spans="1:23" ht="12" x14ac:dyDescent="0.3">
      <c r="A8" s="27" t="s">
        <v>13</v>
      </c>
      <c r="B8" s="146">
        <v>6</v>
      </c>
      <c r="C8" s="25" t="str">
        <f t="shared" si="0"/>
        <v>SELÇUKLU BLD. SPOR (A) (KNY)</v>
      </c>
      <c r="D8" s="64">
        <v>6</v>
      </c>
      <c r="E8" s="295" t="s">
        <v>517</v>
      </c>
      <c r="F8" s="296" t="s">
        <v>175</v>
      </c>
      <c r="G8" s="297" t="s">
        <v>38</v>
      </c>
      <c r="H8" s="296"/>
      <c r="I8" s="298">
        <v>2</v>
      </c>
      <c r="J8" s="299" t="s">
        <v>275</v>
      </c>
      <c r="K8" s="12"/>
      <c r="L8" s="154"/>
      <c r="M8" s="113"/>
      <c r="N8" s="174"/>
      <c r="O8" s="256"/>
      <c r="P8" s="205"/>
      <c r="Q8" s="15" t="s">
        <v>268</v>
      </c>
      <c r="R8" s="15" t="s">
        <v>29</v>
      </c>
      <c r="S8" s="15">
        <v>7</v>
      </c>
    </row>
    <row r="9" spans="1:23" ht="12" x14ac:dyDescent="0.3">
      <c r="A9" s="27" t="s">
        <v>14</v>
      </c>
      <c r="B9" s="146">
        <v>7</v>
      </c>
      <c r="C9" s="25" t="str">
        <f t="shared" si="0"/>
        <v>KUTLUBEY OKULLARI (A) (AMS)</v>
      </c>
      <c r="D9" s="64">
        <v>7</v>
      </c>
      <c r="E9" s="295" t="s">
        <v>240</v>
      </c>
      <c r="F9" s="296" t="s">
        <v>174</v>
      </c>
      <c r="G9" s="297" t="s">
        <v>0</v>
      </c>
      <c r="H9" s="296"/>
      <c r="I9" s="298">
        <v>2</v>
      </c>
      <c r="J9" s="299" t="s">
        <v>276</v>
      </c>
      <c r="K9" s="12"/>
      <c r="L9" s="154"/>
      <c r="M9" s="113"/>
      <c r="N9" s="174"/>
      <c r="O9" s="256"/>
      <c r="P9" s="205"/>
      <c r="Q9" s="15" t="s">
        <v>269</v>
      </c>
      <c r="R9" s="15" t="s">
        <v>29</v>
      </c>
      <c r="S9" s="15">
        <v>11</v>
      </c>
    </row>
    <row r="10" spans="1:23" ht="12" x14ac:dyDescent="0.3">
      <c r="A10" s="27" t="s">
        <v>16</v>
      </c>
      <c r="B10" s="146">
        <v>8</v>
      </c>
      <c r="C10" s="25" t="str">
        <f t="shared" si="0"/>
        <v>YALOVA BLD. SPOR (A) (YLV)</v>
      </c>
      <c r="D10" s="64">
        <v>8</v>
      </c>
      <c r="E10" s="300" t="s">
        <v>514</v>
      </c>
      <c r="F10" s="296" t="s">
        <v>103</v>
      </c>
      <c r="G10" s="297" t="s">
        <v>7</v>
      </c>
      <c r="H10" s="296"/>
      <c r="I10" s="298">
        <v>2</v>
      </c>
      <c r="J10" s="299" t="s">
        <v>274</v>
      </c>
      <c r="K10" s="12"/>
      <c r="L10" s="154"/>
      <c r="M10" s="113"/>
      <c r="N10" s="174"/>
      <c r="O10" s="256"/>
      <c r="P10" s="205"/>
      <c r="Q10" s="15" t="s">
        <v>282</v>
      </c>
      <c r="R10" s="15" t="s">
        <v>244</v>
      </c>
      <c r="S10" s="15">
        <v>10</v>
      </c>
    </row>
    <row r="11" spans="1:23" ht="12" x14ac:dyDescent="0.3">
      <c r="A11" s="27" t="s">
        <v>17</v>
      </c>
      <c r="B11" s="146">
        <v>9</v>
      </c>
      <c r="C11" s="25" t="str">
        <f t="shared" si="0"/>
        <v>ÇORUM BLD. SPOR (A) (ÇRM)</v>
      </c>
      <c r="D11" s="64">
        <v>9</v>
      </c>
      <c r="E11" s="301" t="s">
        <v>534</v>
      </c>
      <c r="F11" s="302" t="s">
        <v>92</v>
      </c>
      <c r="G11" s="303" t="s">
        <v>29</v>
      </c>
      <c r="H11" s="302"/>
      <c r="I11" s="304">
        <v>3</v>
      </c>
      <c r="J11" s="305" t="s">
        <v>276</v>
      </c>
      <c r="K11" s="12"/>
      <c r="L11" s="25"/>
      <c r="M11" s="14"/>
      <c r="N11" s="134"/>
      <c r="O11" s="256"/>
      <c r="P11" s="205"/>
      <c r="Q11" s="15" t="s">
        <v>178</v>
      </c>
      <c r="R11" s="15" t="s">
        <v>15</v>
      </c>
      <c r="S11" s="15">
        <v>1</v>
      </c>
    </row>
    <row r="12" spans="1:23" ht="12" x14ac:dyDescent="0.3">
      <c r="A12" s="27" t="s">
        <v>19</v>
      </c>
      <c r="B12" s="146">
        <v>10</v>
      </c>
      <c r="C12" s="25" t="str">
        <f t="shared" si="0"/>
        <v>GAZİANTEP BLD. SPOR (A) (GZT)</v>
      </c>
      <c r="D12" s="64">
        <v>10</v>
      </c>
      <c r="E12" s="301" t="s">
        <v>242</v>
      </c>
      <c r="F12" s="302" t="s">
        <v>94</v>
      </c>
      <c r="G12" s="303" t="s">
        <v>37</v>
      </c>
      <c r="H12" s="302"/>
      <c r="I12" s="304">
        <v>3</v>
      </c>
      <c r="J12" s="305" t="s">
        <v>277</v>
      </c>
      <c r="K12" s="12"/>
      <c r="L12" s="25"/>
      <c r="M12" s="14"/>
      <c r="N12" s="134"/>
      <c r="O12" s="256"/>
      <c r="P12" s="268"/>
      <c r="Q12" s="15" t="s">
        <v>237</v>
      </c>
      <c r="R12" s="15" t="s">
        <v>30</v>
      </c>
      <c r="S12" s="15">
        <v>8</v>
      </c>
    </row>
    <row r="13" spans="1:23" ht="12" x14ac:dyDescent="0.3">
      <c r="A13" s="27" t="s">
        <v>20</v>
      </c>
      <c r="B13" s="146">
        <v>11</v>
      </c>
      <c r="C13" s="25" t="str">
        <f t="shared" si="0"/>
        <v>İTÜ GVO SK (A) (İST)</v>
      </c>
      <c r="D13" s="64">
        <v>11</v>
      </c>
      <c r="E13" s="301" t="s">
        <v>527</v>
      </c>
      <c r="F13" s="302" t="s">
        <v>64</v>
      </c>
      <c r="G13" s="303" t="s">
        <v>15</v>
      </c>
      <c r="H13" s="302"/>
      <c r="I13" s="304">
        <v>3</v>
      </c>
      <c r="J13" s="305" t="s">
        <v>274</v>
      </c>
      <c r="K13" s="12"/>
      <c r="L13" s="25"/>
      <c r="M13" s="14"/>
      <c r="N13" s="134"/>
      <c r="O13" s="256"/>
      <c r="P13" s="268"/>
      <c r="Q13" s="15" t="s">
        <v>283</v>
      </c>
      <c r="R13" s="15" t="s">
        <v>27</v>
      </c>
      <c r="S13" s="15">
        <v>12</v>
      </c>
    </row>
    <row r="14" spans="1:23" ht="12" x14ac:dyDescent="0.3">
      <c r="A14" s="27" t="s">
        <v>21</v>
      </c>
      <c r="B14" s="146">
        <v>12</v>
      </c>
      <c r="C14" s="25" t="str">
        <f t="shared" si="0"/>
        <v>KONYA GSIM (A) (KNY)</v>
      </c>
      <c r="D14" s="64">
        <v>12</v>
      </c>
      <c r="E14" s="301" t="s">
        <v>532</v>
      </c>
      <c r="F14" s="302" t="s">
        <v>175</v>
      </c>
      <c r="G14" s="303" t="s">
        <v>38</v>
      </c>
      <c r="H14" s="302"/>
      <c r="I14" s="304">
        <v>3</v>
      </c>
      <c r="J14" s="305" t="s">
        <v>275</v>
      </c>
      <c r="K14" s="12"/>
      <c r="L14" s="25"/>
      <c r="M14" s="14"/>
      <c r="N14" s="134"/>
      <c r="O14" s="256"/>
      <c r="P14" s="268"/>
      <c r="Q14" s="15" t="s">
        <v>280</v>
      </c>
      <c r="R14" s="15" t="s">
        <v>42</v>
      </c>
      <c r="S14" s="15">
        <v>14</v>
      </c>
    </row>
    <row r="15" spans="1:23" ht="12" x14ac:dyDescent="0.3">
      <c r="A15" s="27" t="s">
        <v>22</v>
      </c>
      <c r="B15" s="146">
        <v>13</v>
      </c>
      <c r="C15" s="25" t="str">
        <f t="shared" si="0"/>
        <v>MERİT GRUP REAL MARDİN (A) (MRD)</v>
      </c>
      <c r="D15" s="64">
        <v>13</v>
      </c>
      <c r="E15" s="306" t="s">
        <v>81</v>
      </c>
      <c r="F15" s="307" t="s">
        <v>100</v>
      </c>
      <c r="G15" s="308" t="s">
        <v>48</v>
      </c>
      <c r="H15" s="307"/>
      <c r="I15" s="309">
        <v>4</v>
      </c>
      <c r="J15" s="310" t="s">
        <v>277</v>
      </c>
      <c r="K15" s="12"/>
      <c r="L15" s="154"/>
      <c r="M15" s="113"/>
      <c r="N15" s="174"/>
      <c r="O15" s="256"/>
      <c r="P15" s="268"/>
      <c r="Q15" s="15" t="s">
        <v>478</v>
      </c>
      <c r="R15" s="15" t="s">
        <v>138</v>
      </c>
      <c r="S15" s="15">
        <v>6</v>
      </c>
    </row>
    <row r="16" spans="1:23" ht="12" x14ac:dyDescent="0.3">
      <c r="A16" s="27" t="s">
        <v>23</v>
      </c>
      <c r="B16" s="146">
        <v>14</v>
      </c>
      <c r="C16" s="25" t="str">
        <f t="shared" si="0"/>
        <v>SİNOP DORUK SPOR (A) (SNP)</v>
      </c>
      <c r="D16" s="64">
        <v>14</v>
      </c>
      <c r="E16" s="306" t="s">
        <v>523</v>
      </c>
      <c r="F16" s="307" t="s">
        <v>413</v>
      </c>
      <c r="G16" s="308" t="s">
        <v>168</v>
      </c>
      <c r="H16" s="307"/>
      <c r="I16" s="309">
        <v>4</v>
      </c>
      <c r="J16" s="310" t="s">
        <v>276</v>
      </c>
      <c r="K16" s="12"/>
      <c r="L16" s="154"/>
      <c r="M16" s="113"/>
      <c r="N16" s="174"/>
      <c r="O16" s="256"/>
      <c r="P16" s="268"/>
      <c r="Q16" s="15" t="s">
        <v>238</v>
      </c>
      <c r="R16" s="15" t="s">
        <v>38</v>
      </c>
      <c r="S16" s="15">
        <v>4</v>
      </c>
    </row>
    <row r="17" spans="1:19" ht="12" x14ac:dyDescent="0.3">
      <c r="A17" s="27" t="s">
        <v>24</v>
      </c>
      <c r="B17" s="146">
        <v>15</v>
      </c>
      <c r="C17" s="25" t="str">
        <f t="shared" si="0"/>
        <v>YALOVA BLD. SPOR (B) (YLV)</v>
      </c>
      <c r="D17" s="64">
        <v>15</v>
      </c>
      <c r="E17" s="306" t="s">
        <v>528</v>
      </c>
      <c r="F17" s="307" t="s">
        <v>103</v>
      </c>
      <c r="G17" s="308" t="s">
        <v>7</v>
      </c>
      <c r="H17" s="307"/>
      <c r="I17" s="309">
        <v>4</v>
      </c>
      <c r="J17" s="310" t="s">
        <v>274</v>
      </c>
      <c r="K17" s="12"/>
      <c r="L17" s="154"/>
      <c r="M17" s="113"/>
      <c r="N17" s="174"/>
      <c r="O17" s="256"/>
      <c r="P17" s="268"/>
      <c r="Q17" s="15" t="s">
        <v>81</v>
      </c>
      <c r="R17" s="15" t="s">
        <v>48</v>
      </c>
      <c r="S17" s="15">
        <v>13</v>
      </c>
    </row>
    <row r="18" spans="1:19" ht="12" x14ac:dyDescent="0.3">
      <c r="A18" s="27" t="s">
        <v>25</v>
      </c>
      <c r="B18" s="146">
        <v>16</v>
      </c>
      <c r="C18" s="25" t="str">
        <f t="shared" si="0"/>
        <v>ÇİLTAR MTSK (B) (ADN)</v>
      </c>
      <c r="D18" s="64">
        <v>16</v>
      </c>
      <c r="E18" s="301" t="s">
        <v>272</v>
      </c>
      <c r="F18" s="302" t="s">
        <v>85</v>
      </c>
      <c r="G18" s="303" t="s">
        <v>41</v>
      </c>
      <c r="H18" s="302"/>
      <c r="I18" s="304">
        <v>5</v>
      </c>
      <c r="J18" s="305" t="s">
        <v>275</v>
      </c>
      <c r="K18" s="12"/>
      <c r="L18" s="25"/>
      <c r="M18" s="14"/>
      <c r="N18" s="134"/>
      <c r="O18" s="256"/>
      <c r="P18" s="268"/>
      <c r="Q18" s="15" t="s">
        <v>239</v>
      </c>
      <c r="R18" s="15" t="s">
        <v>39</v>
      </c>
      <c r="S18" s="15">
        <v>16</v>
      </c>
    </row>
    <row r="19" spans="1:19" ht="12" x14ac:dyDescent="0.3">
      <c r="A19" s="27" t="s">
        <v>26</v>
      </c>
      <c r="B19" s="146">
        <v>17</v>
      </c>
      <c r="C19" s="25" t="str">
        <f t="shared" si="0"/>
        <v>PENDİK BLD. SPOR (A) (İST)</v>
      </c>
      <c r="D19" s="64">
        <v>17</v>
      </c>
      <c r="E19" s="301" t="s">
        <v>512</v>
      </c>
      <c r="F19" s="302" t="s">
        <v>64</v>
      </c>
      <c r="G19" s="303" t="s">
        <v>15</v>
      </c>
      <c r="H19" s="302"/>
      <c r="I19" s="304">
        <v>5</v>
      </c>
      <c r="J19" s="305" t="s">
        <v>274</v>
      </c>
      <c r="K19" s="12"/>
      <c r="L19" s="154"/>
      <c r="M19" s="113"/>
      <c r="N19" s="174"/>
      <c r="O19" s="134"/>
      <c r="P19" s="238"/>
      <c r="Q19" s="15" t="s">
        <v>84</v>
      </c>
      <c r="R19" s="15" t="s">
        <v>7</v>
      </c>
      <c r="S19" s="15">
        <v>2</v>
      </c>
    </row>
    <row r="20" spans="1:19" ht="12" x14ac:dyDescent="0.3">
      <c r="A20" s="27" t="s">
        <v>139</v>
      </c>
      <c r="B20" s="146">
        <v>18</v>
      </c>
      <c r="C20" s="25" t="str">
        <f t="shared" si="0"/>
        <v>ÇARŞAMBA BLD. SPOR (A) (SMS)</v>
      </c>
      <c r="D20" s="64">
        <v>18</v>
      </c>
      <c r="E20" s="301" t="s">
        <v>535</v>
      </c>
      <c r="F20" s="302" t="s">
        <v>543</v>
      </c>
      <c r="G20" s="303" t="s">
        <v>536</v>
      </c>
      <c r="H20" s="302"/>
      <c r="I20" s="304">
        <v>5</v>
      </c>
      <c r="J20" s="305" t="s">
        <v>276</v>
      </c>
      <c r="K20" s="12"/>
      <c r="L20" s="154"/>
      <c r="M20" s="113"/>
      <c r="N20" s="174"/>
      <c r="O20" s="134"/>
      <c r="P20" s="23"/>
      <c r="Q20" s="22"/>
      <c r="R20" s="22"/>
      <c r="S20" s="84"/>
    </row>
    <row r="21" spans="1:19" x14ac:dyDescent="0.3">
      <c r="A21" s="27" t="s">
        <v>140</v>
      </c>
      <c r="B21" s="146">
        <v>19</v>
      </c>
      <c r="C21" s="25" t="str">
        <f t="shared" si="0"/>
        <v>VAN GENÇLİK SPOR (A) (VAN)</v>
      </c>
      <c r="D21" s="64">
        <v>19</v>
      </c>
      <c r="E21" s="311" t="s">
        <v>82</v>
      </c>
      <c r="F21" s="312" t="s">
        <v>49</v>
      </c>
      <c r="G21" s="313" t="s">
        <v>49</v>
      </c>
      <c r="H21" s="312"/>
      <c r="I21" s="314">
        <v>6</v>
      </c>
      <c r="J21" s="315" t="s">
        <v>275</v>
      </c>
      <c r="K21" s="12"/>
      <c r="L21" s="176"/>
      <c r="O21" s="263"/>
      <c r="P21" s="23"/>
      <c r="Q21" s="22"/>
      <c r="R21" s="22"/>
      <c r="S21" s="84"/>
    </row>
    <row r="22" spans="1:19" x14ac:dyDescent="0.3">
      <c r="A22" s="27" t="s">
        <v>141</v>
      </c>
      <c r="B22" s="146">
        <v>20</v>
      </c>
      <c r="C22" s="25" t="str">
        <f t="shared" si="0"/>
        <v>ADANA GENÇLİKSPOR (B) (ADN)</v>
      </c>
      <c r="D22" s="64">
        <v>20</v>
      </c>
      <c r="E22" s="311" t="s">
        <v>550</v>
      </c>
      <c r="F22" s="312" t="s">
        <v>85</v>
      </c>
      <c r="G22" s="313" t="s">
        <v>41</v>
      </c>
      <c r="H22" s="312"/>
      <c r="I22" s="314">
        <v>6</v>
      </c>
      <c r="J22" s="315" t="s">
        <v>275</v>
      </c>
      <c r="K22" s="12"/>
      <c r="L22" s="176"/>
      <c r="P22" s="23"/>
      <c r="Q22" s="22"/>
      <c r="R22" s="22"/>
      <c r="S22" s="84"/>
    </row>
    <row r="23" spans="1:19" x14ac:dyDescent="0.3">
      <c r="A23" s="27" t="s">
        <v>142</v>
      </c>
      <c r="B23" s="146">
        <v>21</v>
      </c>
      <c r="C23" s="25" t="str">
        <f t="shared" si="0"/>
        <v>D.S.İ. BENT SPOR (B) (ESK)</v>
      </c>
      <c r="D23" s="64">
        <v>21</v>
      </c>
      <c r="E23" s="316" t="s">
        <v>530</v>
      </c>
      <c r="F23" s="317" t="s">
        <v>540</v>
      </c>
      <c r="G23" s="318" t="s">
        <v>166</v>
      </c>
      <c r="H23" s="317"/>
      <c r="I23" s="319">
        <v>7</v>
      </c>
      <c r="J23" s="320" t="s">
        <v>274</v>
      </c>
      <c r="K23" s="12"/>
      <c r="L23" s="176"/>
      <c r="P23" s="23"/>
      <c r="Q23" s="22"/>
      <c r="R23" s="22"/>
      <c r="S23" s="84"/>
    </row>
    <row r="24" spans="1:19" x14ac:dyDescent="0.3">
      <c r="A24" s="27" t="s">
        <v>143</v>
      </c>
      <c r="B24" s="146">
        <v>22</v>
      </c>
      <c r="C24" s="25" t="str">
        <f t="shared" si="0"/>
        <v>ESKİŞEHİR YURDUM SPOR (A) (ESK)</v>
      </c>
      <c r="D24" s="64">
        <v>22</v>
      </c>
      <c r="E24" s="316" t="s">
        <v>531</v>
      </c>
      <c r="F24" s="317" t="s">
        <v>540</v>
      </c>
      <c r="G24" s="318" t="s">
        <v>166</v>
      </c>
      <c r="H24" s="317"/>
      <c r="I24" s="319">
        <v>8</v>
      </c>
      <c r="J24" s="320" t="s">
        <v>274</v>
      </c>
      <c r="K24" s="12"/>
      <c r="L24" s="176"/>
      <c r="O24" s="263"/>
      <c r="P24" s="23"/>
      <c r="Q24" s="22"/>
      <c r="R24" s="22"/>
      <c r="S24" s="84"/>
    </row>
    <row r="25" spans="1:19" x14ac:dyDescent="0.3">
      <c r="A25" s="27" t="s">
        <v>144</v>
      </c>
      <c r="B25" s="146">
        <v>23</v>
      </c>
      <c r="C25" s="25" t="str">
        <f t="shared" si="0"/>
        <v xml:space="preserve"> ()</v>
      </c>
      <c r="D25" s="64">
        <v>23</v>
      </c>
      <c r="K25" s="12"/>
      <c r="L25" s="176"/>
      <c r="P25" s="23"/>
      <c r="Q25" s="22"/>
      <c r="R25" s="22"/>
      <c r="S25" s="84"/>
    </row>
    <row r="26" spans="1:19" x14ac:dyDescent="0.3">
      <c r="A26" s="27" t="s">
        <v>146</v>
      </c>
      <c r="B26" s="146">
        <v>24</v>
      </c>
      <c r="C26" s="25" t="str">
        <f t="shared" si="0"/>
        <v xml:space="preserve"> ()</v>
      </c>
      <c r="D26" s="64">
        <v>24</v>
      </c>
      <c r="K26" s="12"/>
      <c r="L26" s="176"/>
      <c r="P26" s="23"/>
      <c r="Q26" s="22"/>
      <c r="R26" s="22"/>
      <c r="S26" s="84"/>
    </row>
    <row r="27" spans="1:19" x14ac:dyDescent="0.3">
      <c r="B27" s="146">
        <v>99</v>
      </c>
      <c r="C27" s="25" t="s">
        <v>206</v>
      </c>
      <c r="D27" s="204"/>
      <c r="F27" s="8"/>
      <c r="K27" s="12"/>
      <c r="L27" s="176"/>
      <c r="P27" s="23"/>
      <c r="Q27" s="22"/>
      <c r="R27" s="22"/>
      <c r="S27" s="84"/>
    </row>
    <row r="28" spans="1:19" x14ac:dyDescent="0.3">
      <c r="C28" s="145"/>
      <c r="F28" s="8"/>
      <c r="H28" s="134"/>
      <c r="J28" s="41"/>
      <c r="K28" s="12"/>
      <c r="L28" s="176"/>
      <c r="P28" s="23"/>
      <c r="Q28" s="22"/>
      <c r="R28" s="22"/>
      <c r="S28" s="84"/>
    </row>
    <row r="29" spans="1:19" x14ac:dyDescent="0.3">
      <c r="D29" s="203"/>
      <c r="E29" s="240" t="s">
        <v>537</v>
      </c>
      <c r="F29" s="241" t="s">
        <v>542</v>
      </c>
      <c r="G29" s="241" t="s">
        <v>538</v>
      </c>
      <c r="H29" s="113" t="s">
        <v>231</v>
      </c>
      <c r="I29" s="174">
        <v>5</v>
      </c>
      <c r="J29" s="134" t="s">
        <v>277</v>
      </c>
      <c r="L29" s="176"/>
      <c r="P29" s="23"/>
      <c r="Q29" s="22"/>
      <c r="R29" s="22"/>
      <c r="S29" s="84"/>
    </row>
    <row r="30" spans="1:19" x14ac:dyDescent="0.3">
      <c r="E30" s="154" t="s">
        <v>82</v>
      </c>
      <c r="F30" s="154" t="s">
        <v>49</v>
      </c>
      <c r="G30" s="154" t="s">
        <v>49</v>
      </c>
      <c r="H30" s="265" t="s">
        <v>232</v>
      </c>
      <c r="I30" s="174">
        <v>6</v>
      </c>
      <c r="J30" s="174" t="s">
        <v>277</v>
      </c>
      <c r="K30" s="12"/>
      <c r="L30" s="176"/>
      <c r="P30" s="23"/>
      <c r="Q30" s="22"/>
      <c r="R30" s="22"/>
      <c r="S30" s="84"/>
    </row>
    <row r="31" spans="1:19" x14ac:dyDescent="0.3">
      <c r="C31" s="12"/>
      <c r="F31" s="8"/>
      <c r="H31" s="264"/>
      <c r="I31" s="134"/>
      <c r="J31" s="134"/>
      <c r="K31" s="12"/>
      <c r="L31" s="176"/>
      <c r="P31" s="23"/>
      <c r="Q31" s="22"/>
      <c r="R31" s="22"/>
      <c r="S31" s="84"/>
    </row>
    <row r="32" spans="1:19" x14ac:dyDescent="0.3">
      <c r="A32" s="12"/>
      <c r="B32" s="12"/>
      <c r="C32" s="12"/>
      <c r="D32" s="187"/>
      <c r="E32" s="25" t="s">
        <v>237</v>
      </c>
      <c r="F32" s="12" t="s">
        <v>97</v>
      </c>
      <c r="G32" s="12" t="s">
        <v>30</v>
      </c>
      <c r="H32" s="264" t="s">
        <v>231</v>
      </c>
      <c r="I32" s="134">
        <v>4</v>
      </c>
      <c r="J32" s="84" t="s">
        <v>275</v>
      </c>
      <c r="K32" s="12"/>
      <c r="L32" s="176"/>
      <c r="P32" s="23"/>
      <c r="Q32" s="22"/>
      <c r="R32" s="22"/>
      <c r="S32" s="84"/>
    </row>
    <row r="33" spans="1:19" x14ac:dyDescent="0.3">
      <c r="A33" s="12"/>
      <c r="B33" s="12"/>
      <c r="C33" s="12"/>
      <c r="D33" s="187"/>
      <c r="E33" s="152" t="s">
        <v>550</v>
      </c>
      <c r="F33" s="8"/>
      <c r="G33" s="182" t="s">
        <v>41</v>
      </c>
      <c r="H33" s="266" t="s">
        <v>232</v>
      </c>
      <c r="I33" s="153">
        <v>6</v>
      </c>
      <c r="J33" s="153" t="s">
        <v>275</v>
      </c>
      <c r="K33" s="12"/>
      <c r="L33" s="176"/>
      <c r="P33" s="23"/>
      <c r="Q33" s="22"/>
      <c r="R33" s="22"/>
      <c r="S33" s="84"/>
    </row>
    <row r="34" spans="1:19" x14ac:dyDescent="0.3">
      <c r="A34" s="12"/>
      <c r="B34" s="12"/>
      <c r="C34" s="12"/>
      <c r="D34" s="187"/>
      <c r="E34" s="12"/>
      <c r="F34" s="12"/>
      <c r="G34" s="12"/>
      <c r="H34" s="264"/>
      <c r="I34" s="134"/>
      <c r="K34" s="12"/>
      <c r="L34" s="176"/>
      <c r="P34" s="23"/>
      <c r="Q34" s="22"/>
      <c r="R34" s="22"/>
      <c r="S34" s="84"/>
    </row>
    <row r="35" spans="1:19" x14ac:dyDescent="0.3">
      <c r="A35" s="12"/>
      <c r="B35" s="12"/>
      <c r="C35" s="12"/>
      <c r="D35" s="187"/>
      <c r="E35" s="25" t="s">
        <v>138</v>
      </c>
      <c r="F35" s="12" t="s">
        <v>138</v>
      </c>
      <c r="G35" s="12" t="s">
        <v>138</v>
      </c>
      <c r="H35" s="264" t="s">
        <v>231</v>
      </c>
      <c r="K35" s="12"/>
      <c r="L35" s="176"/>
      <c r="P35" s="23"/>
      <c r="Q35" s="22"/>
      <c r="R35" s="22"/>
      <c r="S35" s="84"/>
    </row>
    <row r="36" spans="1:19" x14ac:dyDescent="0.3">
      <c r="A36" s="12"/>
      <c r="B36" s="12"/>
      <c r="C36" s="12"/>
      <c r="D36" s="187"/>
      <c r="E36" s="25" t="s">
        <v>529</v>
      </c>
      <c r="F36" s="12" t="s">
        <v>544</v>
      </c>
      <c r="G36" s="12" t="s">
        <v>46</v>
      </c>
      <c r="H36" s="264" t="s">
        <v>231</v>
      </c>
      <c r="J36" s="39" t="s">
        <v>274</v>
      </c>
      <c r="K36" s="12"/>
      <c r="L36" s="176"/>
      <c r="P36" s="23"/>
      <c r="Q36" s="22"/>
      <c r="R36" s="22"/>
      <c r="S36" s="84"/>
    </row>
    <row r="37" spans="1:19" x14ac:dyDescent="0.3">
      <c r="A37" s="12"/>
      <c r="B37" s="12"/>
      <c r="C37" s="12"/>
      <c r="D37" s="187"/>
      <c r="E37" s="12"/>
      <c r="F37" s="12"/>
      <c r="G37" s="12"/>
      <c r="H37" s="134"/>
      <c r="K37" s="12"/>
      <c r="L37" s="176"/>
      <c r="P37" s="23"/>
      <c r="Q37" s="22"/>
      <c r="R37" s="22"/>
      <c r="S37" s="84"/>
    </row>
    <row r="38" spans="1:19" x14ac:dyDescent="0.3">
      <c r="A38" s="12"/>
      <c r="B38" s="12"/>
      <c r="C38" s="12"/>
      <c r="D38" s="187"/>
      <c r="E38" s="12"/>
      <c r="F38" s="12"/>
      <c r="G38" s="12"/>
      <c r="H38" s="134"/>
      <c r="K38" s="12"/>
      <c r="L38" s="176"/>
      <c r="P38" s="23"/>
      <c r="Q38" s="22"/>
      <c r="R38" s="22"/>
      <c r="S38" s="84"/>
    </row>
    <row r="39" spans="1:19" x14ac:dyDescent="0.3">
      <c r="A39" s="12"/>
      <c r="B39" s="12"/>
      <c r="C39" s="12"/>
      <c r="D39" s="187"/>
      <c r="E39" s="12"/>
      <c r="F39" s="12"/>
      <c r="G39" s="12"/>
      <c r="H39" s="134"/>
      <c r="K39" s="12"/>
      <c r="L39" s="176"/>
      <c r="P39" s="23"/>
      <c r="Q39" s="22"/>
      <c r="R39" s="22"/>
      <c r="S39" s="84"/>
    </row>
    <row r="40" spans="1:19" x14ac:dyDescent="0.3">
      <c r="A40" s="12"/>
      <c r="B40" s="12"/>
      <c r="C40" s="12"/>
      <c r="D40" s="187"/>
      <c r="E40" s="267" t="s">
        <v>550</v>
      </c>
      <c r="F40" s="209" t="s">
        <v>85</v>
      </c>
      <c r="G40" s="187" t="s">
        <v>41</v>
      </c>
      <c r="H40" s="134"/>
      <c r="K40" s="12"/>
      <c r="L40" s="176"/>
      <c r="P40" s="23"/>
      <c r="Q40" s="22"/>
      <c r="R40" s="22"/>
      <c r="S40" s="84"/>
    </row>
    <row r="41" spans="1:19" x14ac:dyDescent="0.3">
      <c r="A41" s="12"/>
      <c r="B41" s="12"/>
      <c r="C41" s="12"/>
      <c r="D41" s="187"/>
      <c r="E41" s="270" t="s">
        <v>270</v>
      </c>
      <c r="F41" s="187" t="s">
        <v>85</v>
      </c>
      <c r="G41" s="187" t="s">
        <v>41</v>
      </c>
      <c r="H41" s="134"/>
      <c r="K41" s="12"/>
      <c r="L41" s="176"/>
      <c r="P41" s="23"/>
      <c r="Q41" s="22"/>
      <c r="R41" s="22"/>
      <c r="S41" s="84"/>
    </row>
    <row r="42" spans="1:19" x14ac:dyDescent="0.3">
      <c r="A42" s="12"/>
      <c r="B42" s="12"/>
      <c r="C42" s="12"/>
      <c r="D42" s="187"/>
      <c r="E42" s="270" t="s">
        <v>272</v>
      </c>
      <c r="F42" s="187" t="s">
        <v>85</v>
      </c>
      <c r="G42" s="187" t="s">
        <v>41</v>
      </c>
      <c r="H42" s="134"/>
      <c r="K42" s="12"/>
      <c r="L42" s="176"/>
      <c r="P42" s="23"/>
      <c r="Q42" s="22"/>
      <c r="R42" s="22"/>
      <c r="S42" s="84"/>
    </row>
    <row r="43" spans="1:19" x14ac:dyDescent="0.3">
      <c r="A43" s="12"/>
      <c r="B43" s="12"/>
      <c r="C43" s="12"/>
      <c r="D43" s="187"/>
      <c r="E43" s="204" t="s">
        <v>240</v>
      </c>
      <c r="F43" s="187" t="s">
        <v>174</v>
      </c>
      <c r="G43" s="187" t="s">
        <v>0</v>
      </c>
      <c r="H43" s="134"/>
      <c r="K43" s="12"/>
      <c r="L43" s="176"/>
      <c r="P43" s="23"/>
      <c r="Q43" s="22"/>
      <c r="R43" s="22"/>
      <c r="S43" s="84"/>
    </row>
    <row r="44" spans="1:19" x14ac:dyDescent="0.3">
      <c r="A44" s="12"/>
      <c r="B44" s="12"/>
      <c r="C44" s="12"/>
      <c r="D44" s="187"/>
      <c r="E44" s="204" t="s">
        <v>105</v>
      </c>
      <c r="F44" s="187" t="s">
        <v>88</v>
      </c>
      <c r="G44" s="187" t="s">
        <v>34</v>
      </c>
      <c r="H44" s="134"/>
      <c r="K44" s="12"/>
      <c r="L44" s="176"/>
      <c r="P44" s="23"/>
      <c r="Q44" s="22"/>
      <c r="R44" s="22"/>
      <c r="S44" s="84"/>
    </row>
    <row r="45" spans="1:19" x14ac:dyDescent="0.3">
      <c r="A45" s="12"/>
      <c r="B45" s="12"/>
      <c r="C45" s="12"/>
      <c r="D45" s="187"/>
      <c r="E45" s="204" t="s">
        <v>534</v>
      </c>
      <c r="F45" s="187" t="s">
        <v>92</v>
      </c>
      <c r="G45" s="187" t="s">
        <v>29</v>
      </c>
      <c r="H45" s="134"/>
      <c r="K45" s="12"/>
      <c r="L45" s="176"/>
      <c r="P45" s="23"/>
      <c r="Q45" s="22"/>
      <c r="R45" s="22"/>
      <c r="S45" s="84"/>
    </row>
    <row r="46" spans="1:19" x14ac:dyDescent="0.3">
      <c r="A46" s="12"/>
      <c r="B46" s="12"/>
      <c r="C46" s="12"/>
      <c r="D46" s="187"/>
      <c r="E46" s="204" t="s">
        <v>530</v>
      </c>
      <c r="F46" s="187" t="s">
        <v>540</v>
      </c>
      <c r="G46" s="187" t="s">
        <v>166</v>
      </c>
      <c r="H46" s="134"/>
      <c r="K46" s="12"/>
      <c r="L46" s="176"/>
      <c r="P46" s="23"/>
      <c r="Q46" s="22"/>
      <c r="R46" s="22"/>
      <c r="S46" s="84"/>
    </row>
    <row r="47" spans="1:19" x14ac:dyDescent="0.3">
      <c r="A47" s="12"/>
      <c r="B47" s="12"/>
      <c r="C47" s="12"/>
      <c r="D47" s="187"/>
      <c r="E47" s="204" t="s">
        <v>531</v>
      </c>
      <c r="F47" s="187" t="s">
        <v>540</v>
      </c>
      <c r="G47" s="187" t="s">
        <v>166</v>
      </c>
      <c r="H47" s="134"/>
      <c r="K47" s="12"/>
      <c r="L47" s="176"/>
      <c r="P47" s="23"/>
      <c r="Q47" s="22"/>
      <c r="R47" s="22"/>
      <c r="S47" s="84"/>
    </row>
    <row r="48" spans="1:19" x14ac:dyDescent="0.3">
      <c r="A48" s="12"/>
      <c r="B48" s="12"/>
      <c r="C48" s="12"/>
      <c r="D48" s="187"/>
      <c r="E48" s="204" t="s">
        <v>242</v>
      </c>
      <c r="F48" s="187" t="s">
        <v>94</v>
      </c>
      <c r="G48" s="187" t="s">
        <v>37</v>
      </c>
      <c r="H48" s="134"/>
      <c r="K48" s="12"/>
      <c r="L48" s="176"/>
      <c r="P48" s="23"/>
      <c r="Q48" s="22"/>
      <c r="R48" s="22"/>
      <c r="S48" s="84"/>
    </row>
    <row r="49" spans="1:19" x14ac:dyDescent="0.3">
      <c r="A49" s="12"/>
      <c r="B49" s="12"/>
      <c r="C49" s="12"/>
      <c r="D49" s="187"/>
      <c r="E49" s="204" t="s">
        <v>178</v>
      </c>
      <c r="F49" s="187" t="s">
        <v>64</v>
      </c>
      <c r="G49" s="187" t="s">
        <v>15</v>
      </c>
      <c r="H49" s="134"/>
      <c r="K49" s="12"/>
      <c r="L49" s="176"/>
      <c r="P49" s="23"/>
      <c r="Q49" s="22"/>
      <c r="R49" s="22"/>
      <c r="S49" s="84"/>
    </row>
    <row r="50" spans="1:19" x14ac:dyDescent="0.3">
      <c r="A50" s="12"/>
      <c r="B50" s="12"/>
      <c r="C50" s="12"/>
      <c r="D50" s="187"/>
      <c r="E50" s="204" t="s">
        <v>527</v>
      </c>
      <c r="F50" s="187" t="s">
        <v>64</v>
      </c>
      <c r="G50" s="187" t="s">
        <v>15</v>
      </c>
      <c r="H50" s="134"/>
      <c r="K50" s="12"/>
      <c r="L50" s="176"/>
      <c r="P50" s="23"/>
      <c r="Q50" s="22"/>
      <c r="R50" s="22"/>
      <c r="S50" s="84"/>
    </row>
    <row r="51" spans="1:19" x14ac:dyDescent="0.3">
      <c r="A51" s="12"/>
      <c r="B51" s="12"/>
      <c r="C51" s="12"/>
      <c r="D51" s="187"/>
      <c r="E51" s="204" t="s">
        <v>512</v>
      </c>
      <c r="F51" s="187" t="s">
        <v>64</v>
      </c>
      <c r="G51" s="187" t="s">
        <v>15</v>
      </c>
      <c r="H51" s="134"/>
      <c r="K51" s="12"/>
      <c r="L51" s="176"/>
      <c r="P51" s="23"/>
      <c r="Q51" s="22"/>
      <c r="R51" s="22"/>
      <c r="S51" s="84"/>
    </row>
    <row r="52" spans="1:19" x14ac:dyDescent="0.3">
      <c r="A52" s="12"/>
      <c r="B52" s="12"/>
      <c r="C52" s="12"/>
      <c r="D52" s="187"/>
      <c r="E52" s="204" t="s">
        <v>78</v>
      </c>
      <c r="F52" s="187" t="s">
        <v>63</v>
      </c>
      <c r="G52" s="187" t="s">
        <v>27</v>
      </c>
      <c r="H52" s="134"/>
      <c r="K52" s="12"/>
      <c r="L52" s="176"/>
      <c r="P52" s="23"/>
      <c r="Q52" s="22"/>
      <c r="R52" s="22"/>
      <c r="S52" s="84"/>
    </row>
    <row r="53" spans="1:19" x14ac:dyDescent="0.3">
      <c r="A53" s="12"/>
      <c r="B53" s="12"/>
      <c r="C53" s="12"/>
      <c r="D53" s="187"/>
      <c r="E53" s="204" t="s">
        <v>532</v>
      </c>
      <c r="F53" s="187" t="s">
        <v>175</v>
      </c>
      <c r="G53" s="187" t="s">
        <v>38</v>
      </c>
      <c r="H53" s="134"/>
      <c r="K53" s="12"/>
      <c r="L53" s="176"/>
      <c r="P53" s="23"/>
      <c r="Q53" s="22"/>
      <c r="R53" s="22"/>
      <c r="S53" s="84"/>
    </row>
    <row r="54" spans="1:19" x14ac:dyDescent="0.3">
      <c r="A54" s="12"/>
      <c r="B54" s="12"/>
      <c r="C54" s="12"/>
      <c r="D54" s="187"/>
      <c r="E54" s="204" t="s">
        <v>517</v>
      </c>
      <c r="F54" s="187" t="s">
        <v>175</v>
      </c>
      <c r="G54" s="187" t="s">
        <v>38</v>
      </c>
      <c r="H54" s="134"/>
      <c r="K54" s="12"/>
      <c r="L54" s="176"/>
      <c r="P54" s="23"/>
      <c r="Q54" s="22"/>
      <c r="R54" s="22"/>
      <c r="S54" s="84"/>
    </row>
    <row r="55" spans="1:19" x14ac:dyDescent="0.3">
      <c r="A55" s="12"/>
      <c r="B55" s="12"/>
      <c r="C55" s="12"/>
      <c r="D55" s="187"/>
      <c r="E55" s="204" t="s">
        <v>81</v>
      </c>
      <c r="F55" s="187" t="s">
        <v>100</v>
      </c>
      <c r="G55" s="187" t="s">
        <v>48</v>
      </c>
      <c r="H55" s="134"/>
      <c r="K55" s="12"/>
      <c r="L55" s="176"/>
      <c r="P55" s="23"/>
      <c r="Q55" s="22"/>
      <c r="R55" s="22"/>
      <c r="S55" s="84"/>
    </row>
    <row r="56" spans="1:19" x14ac:dyDescent="0.3">
      <c r="A56" s="12"/>
      <c r="B56" s="12"/>
      <c r="C56" s="12"/>
      <c r="D56" s="187"/>
      <c r="E56" s="204" t="s">
        <v>533</v>
      </c>
      <c r="F56" s="187" t="s">
        <v>31</v>
      </c>
      <c r="G56" s="187" t="s">
        <v>31</v>
      </c>
      <c r="H56" s="134"/>
      <c r="K56" s="12"/>
      <c r="L56" s="176"/>
      <c r="P56" s="23"/>
      <c r="Q56" s="22"/>
      <c r="R56" s="22"/>
      <c r="S56" s="84"/>
    </row>
    <row r="57" spans="1:19" x14ac:dyDescent="0.3">
      <c r="A57" s="12"/>
      <c r="B57" s="12"/>
      <c r="C57" s="12"/>
      <c r="D57" s="187"/>
      <c r="E57" s="204" t="s">
        <v>535</v>
      </c>
      <c r="F57" s="187" t="s">
        <v>543</v>
      </c>
      <c r="G57" s="187" t="s">
        <v>536</v>
      </c>
      <c r="H57" s="134"/>
      <c r="K57" s="12"/>
      <c r="L57" s="176"/>
      <c r="P57" s="23"/>
      <c r="Q57" s="22"/>
      <c r="R57" s="22"/>
      <c r="S57" s="84"/>
    </row>
    <row r="58" spans="1:19" x14ac:dyDescent="0.3">
      <c r="A58" s="12"/>
      <c r="B58" s="12"/>
      <c r="C58" s="12"/>
      <c r="D58" s="187"/>
      <c r="E58" s="204" t="s">
        <v>523</v>
      </c>
      <c r="F58" s="187" t="s">
        <v>413</v>
      </c>
      <c r="G58" s="187" t="s">
        <v>168</v>
      </c>
      <c r="H58" s="134"/>
      <c r="K58" s="12"/>
      <c r="L58" s="176"/>
      <c r="P58" s="23"/>
      <c r="Q58" s="22"/>
      <c r="R58" s="22"/>
      <c r="S58" s="84"/>
    </row>
    <row r="59" spans="1:19" x14ac:dyDescent="0.3">
      <c r="A59" s="12"/>
      <c r="B59" s="12"/>
      <c r="C59" s="12"/>
      <c r="D59" s="187"/>
      <c r="E59" s="180" t="s">
        <v>82</v>
      </c>
      <c r="F59" s="186" t="s">
        <v>49</v>
      </c>
      <c r="G59" s="186" t="s">
        <v>49</v>
      </c>
      <c r="H59" s="134"/>
      <c r="K59" s="12"/>
      <c r="L59" s="176"/>
      <c r="P59" s="23"/>
      <c r="Q59" s="22"/>
      <c r="R59" s="22"/>
      <c r="S59" s="84"/>
    </row>
    <row r="60" spans="1:19" x14ac:dyDescent="0.3">
      <c r="A60" s="12"/>
      <c r="B60" s="12"/>
      <c r="C60" s="12"/>
      <c r="D60" s="187"/>
      <c r="E60" s="270" t="s">
        <v>514</v>
      </c>
      <c r="F60" s="187" t="s">
        <v>103</v>
      </c>
      <c r="G60" s="187" t="s">
        <v>7</v>
      </c>
      <c r="H60" s="134"/>
      <c r="K60" s="12"/>
      <c r="L60" s="176"/>
      <c r="P60" s="23"/>
      <c r="Q60" s="22"/>
      <c r="R60" s="22"/>
      <c r="S60" s="84"/>
    </row>
    <row r="61" spans="1:19" x14ac:dyDescent="0.3">
      <c r="A61" s="12"/>
      <c r="B61" s="12"/>
      <c r="C61" s="12"/>
      <c r="D61" s="187"/>
      <c r="E61" s="270" t="s">
        <v>528</v>
      </c>
      <c r="F61" s="187" t="s">
        <v>103</v>
      </c>
      <c r="G61" s="187" t="s">
        <v>7</v>
      </c>
      <c r="H61" s="134"/>
      <c r="K61" s="12"/>
      <c r="L61" s="176"/>
      <c r="P61" s="23"/>
      <c r="Q61" s="22"/>
      <c r="R61" s="22"/>
      <c r="S61" s="84"/>
    </row>
    <row r="62" spans="1:19" x14ac:dyDescent="0.3">
      <c r="A62" s="12"/>
      <c r="B62" s="12"/>
      <c r="C62" s="12"/>
      <c r="D62" s="187"/>
      <c r="E62" s="12"/>
      <c r="F62" s="12"/>
      <c r="G62" s="12"/>
      <c r="H62" s="134"/>
      <c r="K62" s="12"/>
      <c r="L62" s="176"/>
      <c r="P62" s="23"/>
      <c r="Q62" s="22"/>
      <c r="R62" s="22"/>
      <c r="S62" s="84"/>
    </row>
    <row r="63" spans="1:19" x14ac:dyDescent="0.3">
      <c r="A63" s="12"/>
      <c r="B63" s="12"/>
      <c r="C63" s="12"/>
      <c r="D63" s="187"/>
      <c r="E63" s="12"/>
      <c r="F63" s="12"/>
      <c r="G63" s="12"/>
      <c r="H63" s="134"/>
      <c r="K63" s="12"/>
      <c r="L63" s="176"/>
      <c r="P63" s="23"/>
      <c r="Q63" s="22"/>
      <c r="R63" s="22"/>
      <c r="S63" s="84"/>
    </row>
    <row r="64" spans="1:19" x14ac:dyDescent="0.3">
      <c r="A64" s="12"/>
      <c r="B64" s="12"/>
      <c r="C64" s="12"/>
      <c r="D64" s="187"/>
      <c r="E64" s="12"/>
      <c r="F64" s="12"/>
      <c r="G64" s="12"/>
      <c r="H64" s="134"/>
      <c r="K64" s="12"/>
      <c r="L64" s="176"/>
      <c r="P64" s="23"/>
      <c r="Q64" s="22"/>
      <c r="R64" s="22"/>
      <c r="S64" s="84"/>
    </row>
    <row r="65" spans="1:19" x14ac:dyDescent="0.3">
      <c r="A65" s="12"/>
      <c r="B65" s="12"/>
      <c r="C65" s="12"/>
      <c r="D65" s="187"/>
      <c r="E65" s="12"/>
      <c r="F65" s="12"/>
      <c r="G65" s="12"/>
      <c r="H65" s="134"/>
      <c r="K65" s="12"/>
      <c r="L65" s="176"/>
      <c r="P65" s="23"/>
      <c r="Q65" s="22"/>
      <c r="R65" s="22"/>
      <c r="S65" s="84"/>
    </row>
    <row r="66" spans="1:19" x14ac:dyDescent="0.3">
      <c r="A66" s="12"/>
      <c r="B66" s="12"/>
      <c r="C66" s="12"/>
      <c r="D66" s="187"/>
      <c r="E66" s="12"/>
      <c r="F66" s="12"/>
      <c r="G66" s="12"/>
      <c r="H66" s="134"/>
      <c r="K66" s="12"/>
      <c r="L66" s="176"/>
      <c r="P66" s="23"/>
      <c r="Q66" s="22"/>
      <c r="R66" s="22"/>
      <c r="S66" s="84"/>
    </row>
    <row r="67" spans="1:19" x14ac:dyDescent="0.3">
      <c r="A67" s="12"/>
      <c r="B67" s="12"/>
      <c r="C67" s="12"/>
      <c r="D67" s="187"/>
      <c r="E67" s="12"/>
      <c r="F67" s="12"/>
      <c r="G67" s="12"/>
      <c r="H67" s="134"/>
      <c r="K67" s="12"/>
      <c r="L67" s="176"/>
      <c r="P67" s="23"/>
      <c r="Q67" s="22"/>
      <c r="R67" s="22"/>
      <c r="S67" s="84"/>
    </row>
    <row r="68" spans="1:19" x14ac:dyDescent="0.3">
      <c r="A68" s="12"/>
      <c r="B68" s="12"/>
      <c r="C68" s="12"/>
      <c r="D68" s="187"/>
      <c r="E68" s="12"/>
      <c r="F68" s="12"/>
      <c r="G68" s="12"/>
      <c r="H68" s="134"/>
      <c r="K68" s="12"/>
      <c r="L68" s="176"/>
      <c r="P68" s="23"/>
      <c r="Q68" s="22"/>
      <c r="R68" s="22"/>
      <c r="S68" s="84"/>
    </row>
    <row r="69" spans="1:19" x14ac:dyDescent="0.3">
      <c r="A69" s="12"/>
      <c r="B69" s="12"/>
      <c r="C69" s="12"/>
      <c r="D69" s="187"/>
      <c r="E69" s="12"/>
      <c r="F69" s="12"/>
      <c r="G69" s="12"/>
      <c r="H69" s="134"/>
      <c r="K69" s="12"/>
      <c r="L69" s="176"/>
      <c r="P69" s="23"/>
      <c r="Q69" s="22"/>
      <c r="R69" s="22"/>
      <c r="S69" s="84"/>
    </row>
    <row r="70" spans="1:19" x14ac:dyDescent="0.3">
      <c r="A70" s="12"/>
      <c r="B70" s="12"/>
      <c r="C70" s="12"/>
      <c r="D70" s="187"/>
      <c r="E70" s="12"/>
      <c r="F70" s="12"/>
      <c r="G70" s="12"/>
      <c r="H70" s="134"/>
      <c r="K70" s="12"/>
      <c r="L70" s="176"/>
      <c r="P70" s="23"/>
      <c r="Q70" s="22"/>
      <c r="R70" s="22"/>
      <c r="S70" s="84"/>
    </row>
    <row r="71" spans="1:19" x14ac:dyDescent="0.3">
      <c r="A71" s="12"/>
      <c r="B71" s="12"/>
      <c r="C71" s="12"/>
      <c r="D71" s="187"/>
      <c r="E71" s="12"/>
      <c r="F71" s="12"/>
      <c r="G71" s="12"/>
      <c r="H71" s="134"/>
      <c r="K71" s="12"/>
      <c r="L71" s="176"/>
      <c r="P71" s="23"/>
      <c r="Q71" s="22"/>
      <c r="R71" s="22"/>
      <c r="S71" s="84"/>
    </row>
    <row r="72" spans="1:19" x14ac:dyDescent="0.3">
      <c r="A72" s="12"/>
      <c r="B72" s="12"/>
      <c r="C72" s="12"/>
      <c r="D72" s="187"/>
      <c r="E72" s="12"/>
      <c r="F72" s="12"/>
      <c r="G72" s="12"/>
      <c r="H72" s="134"/>
      <c r="K72" s="12"/>
      <c r="L72" s="176"/>
      <c r="P72" s="23"/>
      <c r="Q72" s="22"/>
      <c r="R72" s="22"/>
      <c r="S72" s="84"/>
    </row>
    <row r="73" spans="1:19" x14ac:dyDescent="0.3">
      <c r="A73" s="12"/>
      <c r="B73" s="12"/>
      <c r="C73" s="12"/>
      <c r="D73" s="187"/>
      <c r="E73" s="12"/>
      <c r="F73" s="12"/>
      <c r="G73" s="12"/>
      <c r="H73" s="134"/>
      <c r="K73" s="12"/>
      <c r="L73" s="176"/>
      <c r="P73" s="23"/>
      <c r="Q73" s="22"/>
      <c r="R73" s="22"/>
      <c r="S73" s="84"/>
    </row>
    <row r="74" spans="1:19" x14ac:dyDescent="0.3">
      <c r="A74" s="12"/>
      <c r="B74" s="12"/>
      <c r="C74" s="12"/>
      <c r="D74" s="187"/>
      <c r="E74" s="12"/>
      <c r="F74" s="12"/>
      <c r="G74" s="12"/>
      <c r="H74" s="134"/>
      <c r="K74" s="12"/>
      <c r="L74" s="176"/>
      <c r="P74" s="23"/>
      <c r="Q74" s="22"/>
      <c r="R74" s="22"/>
      <c r="S74" s="84"/>
    </row>
    <row r="75" spans="1:19" x14ac:dyDescent="0.3">
      <c r="A75" s="12"/>
      <c r="B75" s="12"/>
      <c r="C75" s="12"/>
      <c r="D75" s="187"/>
      <c r="E75" s="12"/>
      <c r="F75" s="12"/>
      <c r="G75" s="12"/>
      <c r="H75" s="134"/>
      <c r="K75" s="12"/>
      <c r="L75" s="176"/>
      <c r="P75" s="23"/>
      <c r="Q75" s="22"/>
      <c r="R75" s="22"/>
      <c r="S75" s="84"/>
    </row>
    <row r="76" spans="1:19" x14ac:dyDescent="0.3">
      <c r="A76" s="12"/>
      <c r="B76" s="12"/>
      <c r="C76" s="12"/>
      <c r="D76" s="187"/>
      <c r="E76" s="12"/>
      <c r="F76" s="12"/>
      <c r="G76" s="12"/>
      <c r="H76" s="134"/>
      <c r="K76" s="12"/>
      <c r="L76" s="176"/>
      <c r="P76" s="23"/>
      <c r="Q76" s="22"/>
      <c r="R76" s="22"/>
      <c r="S76" s="84"/>
    </row>
    <row r="77" spans="1:19" x14ac:dyDescent="0.3">
      <c r="A77" s="12"/>
      <c r="B77" s="12"/>
      <c r="C77" s="12"/>
      <c r="D77" s="187"/>
      <c r="E77" s="12"/>
      <c r="F77" s="12"/>
      <c r="G77" s="12"/>
      <c r="H77" s="134"/>
      <c r="K77" s="12"/>
      <c r="L77" s="176"/>
      <c r="P77" s="23"/>
      <c r="Q77" s="22"/>
      <c r="R77" s="22"/>
      <c r="S77" s="84"/>
    </row>
    <row r="78" spans="1:19" x14ac:dyDescent="0.3">
      <c r="A78" s="12"/>
      <c r="B78" s="12"/>
      <c r="C78" s="12"/>
      <c r="D78" s="187"/>
      <c r="E78" s="12"/>
      <c r="F78" s="12"/>
      <c r="G78" s="12"/>
      <c r="H78" s="134"/>
      <c r="K78" s="12"/>
      <c r="L78" s="176"/>
      <c r="P78" s="23"/>
      <c r="Q78" s="22"/>
      <c r="R78" s="22"/>
      <c r="S78" s="84"/>
    </row>
    <row r="79" spans="1:19" x14ac:dyDescent="0.3">
      <c r="A79" s="12"/>
      <c r="B79" s="12"/>
      <c r="C79" s="12"/>
      <c r="D79" s="187"/>
      <c r="E79" s="12"/>
      <c r="F79" s="12"/>
      <c r="G79" s="12"/>
      <c r="H79" s="134"/>
      <c r="K79" s="12"/>
      <c r="L79" s="176"/>
      <c r="P79" s="23"/>
      <c r="Q79" s="22"/>
      <c r="R79" s="22"/>
      <c r="S79" s="84"/>
    </row>
    <row r="80" spans="1:19" x14ac:dyDescent="0.3">
      <c r="A80" s="12"/>
      <c r="B80" s="12"/>
      <c r="C80" s="12"/>
      <c r="D80" s="187"/>
      <c r="E80" s="12"/>
      <c r="F80" s="12"/>
      <c r="G80" s="12"/>
      <c r="H80" s="134"/>
      <c r="K80" s="12"/>
      <c r="L80" s="176"/>
      <c r="P80" s="23"/>
      <c r="Q80" s="22"/>
      <c r="R80" s="22"/>
      <c r="S80" s="84"/>
    </row>
    <row r="81" spans="1:19" x14ac:dyDescent="0.3">
      <c r="A81" s="12"/>
      <c r="B81" s="12"/>
      <c r="C81" s="12"/>
      <c r="D81" s="187"/>
      <c r="E81" s="12"/>
      <c r="F81" s="12"/>
      <c r="G81" s="12"/>
      <c r="H81" s="134"/>
      <c r="K81" s="12"/>
      <c r="L81" s="176"/>
      <c r="P81" s="23"/>
      <c r="Q81" s="22"/>
      <c r="R81" s="22"/>
      <c r="S81" s="84"/>
    </row>
    <row r="82" spans="1:19" x14ac:dyDescent="0.3">
      <c r="A82" s="12"/>
      <c r="B82" s="12"/>
      <c r="C82" s="12"/>
      <c r="D82" s="187"/>
      <c r="E82" s="12"/>
      <c r="F82" s="12"/>
      <c r="G82" s="12"/>
      <c r="H82" s="134"/>
      <c r="K82" s="12"/>
      <c r="L82" s="176"/>
      <c r="P82" s="23"/>
      <c r="Q82" s="22"/>
      <c r="R82" s="22"/>
      <c r="S82" s="84"/>
    </row>
    <row r="83" spans="1:19" x14ac:dyDescent="0.3">
      <c r="A83" s="12"/>
      <c r="B83" s="12"/>
      <c r="C83" s="12"/>
      <c r="D83" s="187"/>
      <c r="E83" s="12"/>
      <c r="F83" s="12"/>
      <c r="G83" s="12"/>
      <c r="H83" s="134"/>
      <c r="K83" s="12"/>
      <c r="L83" s="176"/>
      <c r="P83" s="23"/>
      <c r="Q83" s="22"/>
      <c r="R83" s="22"/>
      <c r="S83" s="84"/>
    </row>
    <row r="84" spans="1:19" x14ac:dyDescent="0.3">
      <c r="A84" s="12"/>
      <c r="B84" s="12"/>
      <c r="C84" s="12"/>
      <c r="D84" s="187"/>
      <c r="E84" s="12"/>
      <c r="F84" s="12"/>
      <c r="G84" s="12"/>
      <c r="H84" s="134"/>
      <c r="K84" s="12"/>
      <c r="L84" s="176"/>
      <c r="P84" s="23"/>
      <c r="Q84" s="22"/>
      <c r="R84" s="22"/>
      <c r="S84" s="84"/>
    </row>
    <row r="85" spans="1:19" x14ac:dyDescent="0.3">
      <c r="A85" s="12"/>
      <c r="B85" s="12"/>
      <c r="C85" s="12"/>
      <c r="D85" s="187"/>
      <c r="E85" s="12"/>
      <c r="F85" s="12"/>
      <c r="G85" s="12"/>
      <c r="H85" s="134"/>
      <c r="K85" s="12"/>
      <c r="L85" s="176"/>
      <c r="P85" s="23"/>
      <c r="Q85" s="22"/>
      <c r="R85" s="22"/>
      <c r="S85" s="84"/>
    </row>
    <row r="86" spans="1:19" x14ac:dyDescent="0.3">
      <c r="A86" s="12"/>
      <c r="B86" s="12"/>
      <c r="C86" s="12"/>
      <c r="D86" s="187"/>
      <c r="E86" s="12"/>
      <c r="F86" s="12"/>
      <c r="G86" s="12"/>
      <c r="H86" s="134"/>
      <c r="K86" s="12"/>
      <c r="L86" s="176"/>
      <c r="P86" s="23"/>
      <c r="Q86" s="22"/>
      <c r="R86" s="22"/>
      <c r="S86" s="84"/>
    </row>
    <row r="87" spans="1:19" x14ac:dyDescent="0.3">
      <c r="A87" s="12"/>
      <c r="B87" s="12"/>
      <c r="C87" s="12"/>
      <c r="D87" s="187"/>
      <c r="E87" s="12"/>
      <c r="F87" s="12"/>
      <c r="G87" s="12"/>
      <c r="H87" s="134"/>
      <c r="K87" s="12"/>
      <c r="L87" s="176"/>
      <c r="P87" s="23"/>
      <c r="Q87" s="22"/>
      <c r="R87" s="22"/>
      <c r="S87" s="84"/>
    </row>
    <row r="88" spans="1:19" x14ac:dyDescent="0.3">
      <c r="A88" s="12"/>
      <c r="B88" s="12"/>
      <c r="C88" s="12"/>
      <c r="D88" s="187"/>
      <c r="E88" s="12"/>
      <c r="F88" s="12"/>
      <c r="G88" s="12"/>
      <c r="H88" s="134"/>
      <c r="K88" s="12"/>
      <c r="L88" s="176"/>
      <c r="P88" s="23"/>
      <c r="Q88" s="22"/>
      <c r="R88" s="22"/>
      <c r="S88" s="84"/>
    </row>
    <row r="89" spans="1:19" x14ac:dyDescent="0.3">
      <c r="A89" s="12"/>
      <c r="B89" s="12"/>
      <c r="C89" s="12"/>
      <c r="D89" s="187"/>
      <c r="E89" s="12"/>
      <c r="F89" s="12"/>
      <c r="G89" s="12"/>
      <c r="H89" s="134"/>
      <c r="K89" s="12"/>
      <c r="L89" s="176"/>
      <c r="P89" s="23"/>
      <c r="Q89" s="22"/>
      <c r="R89" s="22"/>
      <c r="S89" s="84"/>
    </row>
    <row r="90" spans="1:19" x14ac:dyDescent="0.3">
      <c r="A90" s="12"/>
      <c r="B90" s="12"/>
      <c r="C90" s="12"/>
      <c r="D90" s="187"/>
      <c r="E90" s="12"/>
      <c r="F90" s="12"/>
      <c r="G90" s="12"/>
      <c r="H90" s="134"/>
      <c r="K90" s="12"/>
      <c r="L90" s="176"/>
      <c r="P90" s="23"/>
      <c r="Q90" s="22"/>
      <c r="R90" s="22"/>
      <c r="S90" s="84"/>
    </row>
    <row r="91" spans="1:19" x14ac:dyDescent="0.3">
      <c r="A91" s="12"/>
      <c r="B91" s="12"/>
      <c r="C91" s="12"/>
      <c r="D91" s="187"/>
      <c r="E91" s="12"/>
      <c r="F91" s="12"/>
      <c r="G91" s="12"/>
      <c r="H91" s="134"/>
      <c r="K91" s="12"/>
      <c r="L91" s="176"/>
      <c r="P91" s="23"/>
      <c r="Q91" s="22"/>
      <c r="R91" s="22"/>
      <c r="S91" s="84"/>
    </row>
    <row r="92" spans="1:19" x14ac:dyDescent="0.3">
      <c r="A92" s="12"/>
      <c r="B92" s="12"/>
      <c r="C92" s="12"/>
      <c r="D92" s="187"/>
      <c r="E92" s="12"/>
      <c r="F92" s="12"/>
      <c r="G92" s="12"/>
      <c r="H92" s="134"/>
      <c r="K92" s="12"/>
      <c r="L92" s="176"/>
      <c r="P92" s="23"/>
      <c r="Q92" s="22"/>
      <c r="R92" s="22"/>
      <c r="S92" s="84"/>
    </row>
    <row r="93" spans="1:19" x14ac:dyDescent="0.3">
      <c r="A93" s="12"/>
      <c r="B93" s="12"/>
      <c r="C93" s="12"/>
      <c r="D93" s="187"/>
      <c r="E93" s="12"/>
      <c r="F93" s="12"/>
      <c r="G93" s="12"/>
      <c r="H93" s="134"/>
      <c r="K93" s="12"/>
      <c r="L93" s="176"/>
      <c r="P93" s="23"/>
      <c r="Q93" s="22"/>
      <c r="R93" s="22"/>
      <c r="S93" s="84"/>
    </row>
    <row r="94" spans="1:19" x14ac:dyDescent="0.3">
      <c r="A94" s="12"/>
      <c r="B94" s="12"/>
      <c r="C94" s="12"/>
      <c r="D94" s="187"/>
      <c r="E94" s="12"/>
      <c r="F94" s="12"/>
      <c r="G94" s="12"/>
      <c r="H94" s="134"/>
      <c r="K94" s="12"/>
      <c r="L94" s="176"/>
      <c r="P94" s="23"/>
      <c r="Q94" s="22"/>
      <c r="R94" s="22"/>
      <c r="S94" s="84"/>
    </row>
    <row r="95" spans="1:19" x14ac:dyDescent="0.3">
      <c r="A95" s="12"/>
      <c r="B95" s="12"/>
      <c r="C95" s="12"/>
      <c r="D95" s="187"/>
      <c r="E95" s="12"/>
      <c r="F95" s="12"/>
      <c r="G95" s="12"/>
      <c r="H95" s="134"/>
      <c r="K95" s="12"/>
      <c r="L95" s="176"/>
      <c r="P95" s="23"/>
      <c r="Q95" s="22"/>
      <c r="R95" s="22"/>
      <c r="S95" s="84"/>
    </row>
    <row r="96" spans="1:19" x14ac:dyDescent="0.3">
      <c r="A96" s="12"/>
      <c r="B96" s="12"/>
      <c r="C96" s="12"/>
      <c r="D96" s="187"/>
      <c r="E96" s="12"/>
      <c r="F96" s="12"/>
      <c r="G96" s="12"/>
      <c r="H96" s="134"/>
      <c r="K96" s="12"/>
      <c r="L96" s="176"/>
      <c r="P96" s="23"/>
      <c r="Q96" s="22"/>
      <c r="R96" s="22"/>
      <c r="S96" s="84"/>
    </row>
    <row r="97" spans="1:19" x14ac:dyDescent="0.3">
      <c r="A97" s="12"/>
      <c r="B97" s="12"/>
      <c r="C97" s="12"/>
      <c r="D97" s="187"/>
      <c r="E97" s="12"/>
      <c r="F97" s="12"/>
      <c r="G97" s="12"/>
      <c r="H97" s="134"/>
      <c r="K97" s="12"/>
      <c r="L97" s="176"/>
      <c r="P97" s="23"/>
      <c r="Q97" s="22"/>
      <c r="R97" s="22"/>
      <c r="S97" s="84"/>
    </row>
    <row r="98" spans="1:19" x14ac:dyDescent="0.3">
      <c r="A98" s="12"/>
      <c r="B98" s="12"/>
      <c r="C98" s="12"/>
      <c r="D98" s="187"/>
      <c r="E98" s="12"/>
      <c r="F98" s="12"/>
      <c r="G98" s="12"/>
      <c r="H98" s="134"/>
      <c r="K98" s="12"/>
      <c r="L98" s="176"/>
      <c r="P98" s="23"/>
      <c r="Q98" s="22"/>
      <c r="R98" s="22"/>
      <c r="S98" s="84"/>
    </row>
    <row r="99" spans="1:19" x14ac:dyDescent="0.3">
      <c r="A99" s="12"/>
      <c r="B99" s="12"/>
      <c r="C99" s="12"/>
      <c r="D99" s="187"/>
      <c r="E99" s="12"/>
      <c r="F99" s="12"/>
      <c r="G99" s="12"/>
      <c r="H99" s="134"/>
      <c r="K99" s="12"/>
      <c r="L99" s="176"/>
      <c r="P99" s="23"/>
      <c r="Q99" s="22"/>
      <c r="R99" s="22"/>
      <c r="S99" s="84"/>
    </row>
    <row r="100" spans="1:19" x14ac:dyDescent="0.3">
      <c r="A100" s="12"/>
      <c r="B100" s="12"/>
      <c r="C100" s="12"/>
      <c r="D100" s="187"/>
      <c r="E100" s="12"/>
      <c r="F100" s="12"/>
      <c r="G100" s="12"/>
      <c r="H100" s="134"/>
      <c r="K100" s="12"/>
      <c r="L100" s="176"/>
      <c r="P100" s="23"/>
      <c r="Q100" s="22"/>
      <c r="R100" s="22"/>
      <c r="S100" s="84"/>
    </row>
    <row r="101" spans="1:19" x14ac:dyDescent="0.3">
      <c r="A101" s="12"/>
      <c r="B101" s="12"/>
      <c r="C101" s="12"/>
      <c r="D101" s="187"/>
      <c r="E101" s="12"/>
      <c r="F101" s="12"/>
      <c r="G101" s="12"/>
      <c r="H101" s="134"/>
      <c r="K101" s="12"/>
      <c r="L101" s="176"/>
      <c r="P101" s="23"/>
      <c r="Q101" s="22"/>
      <c r="R101" s="22"/>
      <c r="S101" s="84"/>
    </row>
    <row r="102" spans="1:19" x14ac:dyDescent="0.3">
      <c r="A102" s="12"/>
      <c r="B102" s="12"/>
      <c r="C102" s="12"/>
      <c r="D102" s="187"/>
      <c r="E102" s="12"/>
      <c r="F102" s="12"/>
      <c r="G102" s="12"/>
      <c r="H102" s="134"/>
      <c r="K102" s="12"/>
      <c r="L102" s="176"/>
      <c r="P102" s="23"/>
      <c r="Q102" s="22"/>
      <c r="R102" s="22"/>
      <c r="S102" s="84"/>
    </row>
    <row r="103" spans="1:19" x14ac:dyDescent="0.3">
      <c r="A103" s="12"/>
      <c r="B103" s="12"/>
      <c r="C103" s="12"/>
      <c r="D103" s="187"/>
      <c r="E103" s="12"/>
      <c r="F103" s="12"/>
      <c r="G103" s="12"/>
      <c r="H103" s="134"/>
      <c r="K103" s="12"/>
      <c r="L103" s="176"/>
      <c r="P103" s="23"/>
      <c r="Q103" s="22"/>
      <c r="R103" s="22"/>
      <c r="S103" s="84"/>
    </row>
    <row r="104" spans="1:19" x14ac:dyDescent="0.3">
      <c r="A104" s="12"/>
      <c r="B104" s="12"/>
      <c r="C104" s="12"/>
      <c r="D104" s="187"/>
      <c r="E104" s="12"/>
      <c r="F104" s="12"/>
      <c r="G104" s="12"/>
      <c r="H104" s="134"/>
      <c r="K104" s="12"/>
      <c r="L104" s="176"/>
      <c r="P104" s="23"/>
      <c r="Q104" s="22"/>
      <c r="R104" s="22"/>
      <c r="S104" s="84"/>
    </row>
    <row r="105" spans="1:19" x14ac:dyDescent="0.3">
      <c r="A105" s="12"/>
      <c r="B105" s="12"/>
      <c r="C105" s="12"/>
      <c r="D105" s="187"/>
      <c r="E105" s="12"/>
      <c r="F105" s="12"/>
      <c r="G105" s="12"/>
      <c r="H105" s="134"/>
      <c r="K105" s="12"/>
      <c r="L105" s="176"/>
      <c r="P105" s="23"/>
      <c r="Q105" s="22"/>
      <c r="R105" s="22"/>
      <c r="S105" s="84"/>
    </row>
    <row r="106" spans="1:19" x14ac:dyDescent="0.3">
      <c r="A106" s="12"/>
      <c r="B106" s="12"/>
      <c r="C106" s="12"/>
      <c r="D106" s="187"/>
      <c r="E106" s="12"/>
      <c r="F106" s="12"/>
      <c r="G106" s="12"/>
      <c r="H106" s="134"/>
      <c r="K106" s="12"/>
      <c r="L106" s="176"/>
      <c r="P106" s="23"/>
      <c r="Q106" s="22"/>
      <c r="R106" s="22"/>
      <c r="S106" s="84"/>
    </row>
    <row r="107" spans="1:19" x14ac:dyDescent="0.3">
      <c r="A107" s="12"/>
      <c r="B107" s="12"/>
      <c r="C107" s="12"/>
      <c r="D107" s="187"/>
      <c r="E107" s="12"/>
      <c r="F107" s="12"/>
      <c r="G107" s="12"/>
      <c r="H107" s="134"/>
      <c r="K107" s="12"/>
      <c r="L107" s="176"/>
      <c r="P107" s="23"/>
      <c r="Q107" s="22"/>
      <c r="R107" s="22"/>
      <c r="S107" s="84"/>
    </row>
    <row r="108" spans="1:19" x14ac:dyDescent="0.3">
      <c r="A108" s="12"/>
      <c r="B108" s="12"/>
      <c r="C108" s="12"/>
      <c r="D108" s="187"/>
      <c r="E108" s="12"/>
      <c r="F108" s="12"/>
      <c r="G108" s="12"/>
      <c r="H108" s="134"/>
      <c r="K108" s="12"/>
      <c r="L108" s="176"/>
      <c r="P108" s="23"/>
      <c r="Q108" s="22"/>
      <c r="R108" s="22"/>
      <c r="S108" s="84"/>
    </row>
    <row r="109" spans="1:19" x14ac:dyDescent="0.3">
      <c r="A109" s="12"/>
      <c r="B109" s="12"/>
      <c r="C109" s="12"/>
      <c r="D109" s="187"/>
      <c r="E109" s="12"/>
      <c r="F109" s="12"/>
      <c r="G109" s="12"/>
      <c r="H109" s="134"/>
      <c r="K109" s="12"/>
      <c r="L109" s="176"/>
      <c r="P109" s="23"/>
      <c r="Q109" s="22"/>
      <c r="R109" s="22"/>
      <c r="S109" s="84"/>
    </row>
    <row r="110" spans="1:19" x14ac:dyDescent="0.3">
      <c r="A110" s="12"/>
      <c r="B110" s="12"/>
      <c r="C110" s="12"/>
      <c r="D110" s="187"/>
      <c r="E110" s="12"/>
      <c r="F110" s="12"/>
      <c r="G110" s="12"/>
      <c r="H110" s="134"/>
      <c r="K110" s="12"/>
      <c r="L110" s="176"/>
      <c r="P110" s="23"/>
      <c r="Q110" s="22"/>
      <c r="R110" s="22"/>
      <c r="S110" s="84"/>
    </row>
    <row r="111" spans="1:19" x14ac:dyDescent="0.3">
      <c r="A111" s="12"/>
      <c r="B111" s="12"/>
      <c r="C111" s="12"/>
      <c r="D111" s="187"/>
      <c r="E111" s="12"/>
      <c r="F111" s="12"/>
      <c r="G111" s="12"/>
      <c r="H111" s="134"/>
      <c r="K111" s="12"/>
      <c r="L111" s="176"/>
      <c r="P111" s="23"/>
      <c r="Q111" s="22"/>
      <c r="R111" s="22"/>
      <c r="S111" s="84"/>
    </row>
    <row r="112" spans="1:19" x14ac:dyDescent="0.3">
      <c r="A112" s="12"/>
      <c r="B112" s="12"/>
      <c r="C112" s="12"/>
      <c r="D112" s="187"/>
      <c r="E112" s="12"/>
      <c r="F112" s="12"/>
      <c r="G112" s="12"/>
      <c r="H112" s="134"/>
      <c r="K112" s="12"/>
      <c r="L112" s="176"/>
      <c r="P112" s="23"/>
      <c r="Q112" s="22"/>
      <c r="R112" s="22"/>
      <c r="S112" s="84"/>
    </row>
    <row r="113" spans="1:19" x14ac:dyDescent="0.3">
      <c r="A113" s="12"/>
      <c r="B113" s="12"/>
      <c r="C113" s="12"/>
      <c r="D113" s="187"/>
      <c r="E113" s="12"/>
      <c r="F113" s="12"/>
      <c r="G113" s="12"/>
      <c r="H113" s="134"/>
      <c r="K113" s="12"/>
      <c r="L113" s="176"/>
      <c r="P113" s="23"/>
      <c r="Q113" s="22"/>
      <c r="R113" s="22"/>
      <c r="S113" s="84"/>
    </row>
    <row r="114" spans="1:19" x14ac:dyDescent="0.3">
      <c r="A114" s="12"/>
      <c r="B114" s="12"/>
      <c r="C114" s="12"/>
      <c r="D114" s="187"/>
      <c r="E114" s="12"/>
      <c r="F114" s="12"/>
      <c r="G114" s="12"/>
      <c r="H114" s="134"/>
      <c r="K114" s="12"/>
      <c r="L114" s="176"/>
      <c r="P114" s="23"/>
      <c r="Q114" s="22"/>
      <c r="R114" s="22"/>
      <c r="S114" s="84"/>
    </row>
    <row r="115" spans="1:19" x14ac:dyDescent="0.3">
      <c r="A115" s="12"/>
      <c r="B115" s="12"/>
      <c r="C115" s="12"/>
      <c r="D115" s="187"/>
      <c r="E115" s="12"/>
      <c r="F115" s="12"/>
      <c r="G115" s="12"/>
      <c r="H115" s="134"/>
      <c r="K115" s="12"/>
      <c r="L115" s="176"/>
      <c r="P115" s="23"/>
      <c r="Q115" s="22"/>
      <c r="R115" s="22"/>
      <c r="S115" s="84"/>
    </row>
    <row r="116" spans="1:19" x14ac:dyDescent="0.3">
      <c r="A116" s="12"/>
      <c r="B116" s="12"/>
      <c r="C116" s="12"/>
      <c r="D116" s="187"/>
      <c r="E116" s="12"/>
      <c r="F116" s="12"/>
      <c r="G116" s="12"/>
      <c r="H116" s="134"/>
      <c r="K116" s="12"/>
      <c r="L116" s="176"/>
      <c r="P116" s="23"/>
      <c r="Q116" s="22"/>
      <c r="R116" s="22"/>
      <c r="S116" s="84"/>
    </row>
    <row r="117" spans="1:19" x14ac:dyDescent="0.3">
      <c r="A117" s="12"/>
      <c r="B117" s="12"/>
      <c r="C117" s="12"/>
      <c r="D117" s="187"/>
      <c r="E117" s="12"/>
      <c r="F117" s="12"/>
      <c r="G117" s="12"/>
      <c r="H117" s="134"/>
      <c r="K117" s="12"/>
      <c r="L117" s="176"/>
      <c r="P117" s="23"/>
      <c r="Q117" s="22"/>
      <c r="R117" s="22"/>
      <c r="S117" s="84"/>
    </row>
    <row r="118" spans="1:19" x14ac:dyDescent="0.3">
      <c r="A118" s="12"/>
      <c r="B118" s="12"/>
      <c r="C118" s="12"/>
      <c r="D118" s="187"/>
      <c r="E118" s="12"/>
      <c r="F118" s="12"/>
      <c r="G118" s="12"/>
      <c r="H118" s="134"/>
      <c r="K118" s="12"/>
      <c r="L118" s="176"/>
      <c r="P118" s="23"/>
      <c r="Q118" s="22"/>
      <c r="R118" s="22"/>
      <c r="S118" s="84"/>
    </row>
    <row r="119" spans="1:19" x14ac:dyDescent="0.3">
      <c r="A119" s="12"/>
      <c r="B119" s="12"/>
      <c r="C119" s="12"/>
      <c r="D119" s="187"/>
      <c r="E119" s="12"/>
      <c r="F119" s="12"/>
      <c r="G119" s="12"/>
      <c r="H119" s="134"/>
      <c r="K119" s="12"/>
      <c r="L119" s="176"/>
      <c r="P119" s="23"/>
      <c r="Q119" s="22"/>
      <c r="R119" s="22"/>
      <c r="S119" s="84"/>
    </row>
    <row r="120" spans="1:19" x14ac:dyDescent="0.3">
      <c r="A120" s="12"/>
      <c r="B120" s="12"/>
      <c r="C120" s="12"/>
      <c r="D120" s="187"/>
      <c r="E120" s="12"/>
      <c r="F120" s="12"/>
      <c r="G120" s="12"/>
      <c r="H120" s="134"/>
      <c r="K120" s="12"/>
      <c r="L120" s="176"/>
      <c r="P120" s="23"/>
      <c r="Q120" s="22"/>
      <c r="R120" s="22"/>
      <c r="S120" s="84"/>
    </row>
    <row r="121" spans="1:19" x14ac:dyDescent="0.3">
      <c r="A121" s="12"/>
      <c r="B121" s="12"/>
      <c r="C121" s="12"/>
      <c r="D121" s="187"/>
      <c r="E121" s="12"/>
      <c r="F121" s="12"/>
      <c r="G121" s="12"/>
      <c r="H121" s="134"/>
      <c r="K121" s="12"/>
      <c r="L121" s="176"/>
      <c r="P121" s="23"/>
      <c r="Q121" s="22"/>
      <c r="R121" s="22"/>
      <c r="S121" s="84"/>
    </row>
    <row r="122" spans="1:19" x14ac:dyDescent="0.3">
      <c r="A122" s="12"/>
      <c r="B122" s="12"/>
      <c r="C122" s="12"/>
      <c r="D122" s="187"/>
      <c r="E122" s="12"/>
      <c r="F122" s="12"/>
      <c r="G122" s="12"/>
      <c r="H122" s="134"/>
      <c r="K122" s="12"/>
      <c r="L122" s="176"/>
      <c r="P122" s="23"/>
      <c r="Q122" s="22"/>
      <c r="R122" s="22"/>
      <c r="S122" s="84"/>
    </row>
    <row r="123" spans="1:19" x14ac:dyDescent="0.3">
      <c r="A123" s="12"/>
      <c r="B123" s="12"/>
      <c r="C123" s="12"/>
      <c r="D123" s="187"/>
      <c r="E123" s="12"/>
      <c r="F123" s="12"/>
      <c r="G123" s="12"/>
      <c r="H123" s="134"/>
      <c r="K123" s="12"/>
      <c r="L123" s="176"/>
      <c r="P123" s="23"/>
      <c r="Q123" s="22"/>
      <c r="R123" s="22"/>
      <c r="S123" s="84"/>
    </row>
    <row r="124" spans="1:19" x14ac:dyDescent="0.3">
      <c r="A124" s="12"/>
      <c r="B124" s="12"/>
      <c r="C124" s="12"/>
      <c r="D124" s="187"/>
      <c r="E124" s="12"/>
      <c r="F124" s="12"/>
      <c r="G124" s="12"/>
      <c r="H124" s="134"/>
      <c r="K124" s="12"/>
      <c r="L124" s="176"/>
      <c r="P124" s="23"/>
      <c r="Q124" s="22"/>
      <c r="R124" s="22"/>
      <c r="S124" s="84"/>
    </row>
    <row r="125" spans="1:19" x14ac:dyDescent="0.3">
      <c r="A125" s="12"/>
      <c r="B125" s="12"/>
      <c r="C125" s="12"/>
      <c r="D125" s="187"/>
      <c r="E125" s="12"/>
      <c r="F125" s="12"/>
      <c r="G125" s="12"/>
      <c r="H125" s="134"/>
      <c r="K125" s="12"/>
      <c r="L125" s="176"/>
      <c r="P125" s="23"/>
      <c r="Q125" s="22"/>
      <c r="R125" s="22"/>
      <c r="S125" s="84"/>
    </row>
    <row r="126" spans="1:19" x14ac:dyDescent="0.3">
      <c r="A126" s="12"/>
      <c r="B126" s="12"/>
      <c r="C126" s="12"/>
      <c r="D126" s="187"/>
      <c r="E126" s="12"/>
      <c r="F126" s="12"/>
      <c r="G126" s="12"/>
      <c r="H126" s="134"/>
      <c r="K126" s="12"/>
      <c r="L126" s="176"/>
      <c r="P126" s="23"/>
      <c r="Q126" s="22"/>
      <c r="R126" s="22"/>
      <c r="S126" s="84"/>
    </row>
    <row r="127" spans="1:19" x14ac:dyDescent="0.3">
      <c r="A127" s="12"/>
      <c r="B127" s="12"/>
      <c r="C127" s="12"/>
      <c r="D127" s="187"/>
      <c r="E127" s="12"/>
      <c r="F127" s="12"/>
      <c r="G127" s="12"/>
      <c r="H127" s="134"/>
      <c r="K127" s="12"/>
      <c r="L127" s="176"/>
      <c r="P127" s="23"/>
      <c r="Q127" s="22"/>
      <c r="R127" s="22"/>
      <c r="S127" s="84"/>
    </row>
    <row r="128" spans="1:19" x14ac:dyDescent="0.3">
      <c r="A128" s="12"/>
      <c r="B128" s="12"/>
      <c r="C128" s="12"/>
      <c r="D128" s="187"/>
      <c r="E128" s="12"/>
      <c r="F128" s="12"/>
      <c r="G128" s="12"/>
      <c r="H128" s="134"/>
      <c r="K128" s="12"/>
      <c r="L128" s="176"/>
      <c r="P128" s="23"/>
      <c r="Q128" s="22"/>
      <c r="R128" s="22"/>
      <c r="S128" s="84"/>
    </row>
    <row r="129" spans="1:19" x14ac:dyDescent="0.3">
      <c r="A129" s="12"/>
      <c r="B129" s="12"/>
      <c r="C129" s="12"/>
      <c r="D129" s="187"/>
      <c r="E129" s="12"/>
      <c r="F129" s="12"/>
      <c r="G129" s="12"/>
      <c r="H129" s="134"/>
      <c r="K129" s="12"/>
      <c r="L129" s="176"/>
      <c r="P129" s="23"/>
      <c r="Q129" s="22"/>
      <c r="R129" s="22"/>
      <c r="S129" s="84"/>
    </row>
    <row r="130" spans="1:19" x14ac:dyDescent="0.3">
      <c r="A130" s="12"/>
      <c r="B130" s="12"/>
      <c r="C130" s="12"/>
      <c r="D130" s="187"/>
      <c r="E130" s="12"/>
      <c r="F130" s="12"/>
      <c r="G130" s="12"/>
      <c r="H130" s="134"/>
      <c r="K130" s="12"/>
      <c r="L130" s="176"/>
      <c r="P130" s="23"/>
      <c r="Q130" s="22"/>
      <c r="R130" s="22"/>
      <c r="S130" s="84"/>
    </row>
    <row r="131" spans="1:19" x14ac:dyDescent="0.3">
      <c r="A131" s="12"/>
      <c r="B131" s="12"/>
      <c r="C131" s="12"/>
      <c r="D131" s="187"/>
      <c r="E131" s="12"/>
      <c r="F131" s="12"/>
      <c r="G131" s="12"/>
      <c r="H131" s="134"/>
      <c r="K131" s="12"/>
      <c r="L131" s="176"/>
      <c r="P131" s="23"/>
      <c r="Q131" s="22"/>
      <c r="R131" s="22"/>
      <c r="S131" s="84"/>
    </row>
    <row r="132" spans="1:19" x14ac:dyDescent="0.3">
      <c r="A132" s="12"/>
      <c r="B132" s="12"/>
      <c r="C132" s="12"/>
      <c r="D132" s="187"/>
      <c r="E132" s="12"/>
      <c r="F132" s="12"/>
      <c r="G132" s="12"/>
      <c r="H132" s="134"/>
      <c r="K132" s="12"/>
      <c r="L132" s="176"/>
      <c r="P132" s="23"/>
      <c r="Q132" s="22"/>
      <c r="R132" s="22"/>
      <c r="S132" s="84"/>
    </row>
    <row r="133" spans="1:19" x14ac:dyDescent="0.3">
      <c r="A133" s="12"/>
      <c r="B133" s="12"/>
      <c r="C133" s="12"/>
      <c r="D133" s="187"/>
      <c r="E133" s="12"/>
      <c r="F133" s="12"/>
      <c r="G133" s="12"/>
      <c r="H133" s="134"/>
      <c r="K133" s="12"/>
      <c r="L133" s="176"/>
      <c r="P133" s="23"/>
      <c r="Q133" s="22"/>
      <c r="R133" s="22"/>
      <c r="S133" s="84"/>
    </row>
    <row r="134" spans="1:19" x14ac:dyDescent="0.3">
      <c r="A134" s="12"/>
      <c r="B134" s="12"/>
      <c r="C134" s="12"/>
      <c r="D134" s="187"/>
      <c r="E134" s="12"/>
      <c r="F134" s="12"/>
      <c r="G134" s="12"/>
      <c r="H134" s="134"/>
      <c r="K134" s="12"/>
      <c r="L134" s="176"/>
      <c r="P134" s="23"/>
      <c r="Q134" s="22"/>
      <c r="R134" s="22"/>
      <c r="S134" s="84"/>
    </row>
    <row r="135" spans="1:19" x14ac:dyDescent="0.3">
      <c r="A135" s="12"/>
      <c r="B135" s="12"/>
      <c r="C135" s="12"/>
      <c r="D135" s="187"/>
      <c r="E135" s="12"/>
      <c r="F135" s="12"/>
      <c r="G135" s="12"/>
      <c r="H135" s="134"/>
      <c r="K135" s="12"/>
      <c r="L135" s="176"/>
      <c r="P135" s="23"/>
      <c r="Q135" s="22"/>
      <c r="R135" s="22"/>
      <c r="S135" s="84"/>
    </row>
    <row r="136" spans="1:19" x14ac:dyDescent="0.3">
      <c r="A136" s="12"/>
      <c r="B136" s="12"/>
      <c r="C136" s="12"/>
      <c r="D136" s="187"/>
      <c r="E136" s="12"/>
      <c r="F136" s="12"/>
      <c r="G136" s="12"/>
      <c r="H136" s="134"/>
      <c r="K136" s="12"/>
      <c r="L136" s="176"/>
      <c r="P136" s="23"/>
      <c r="Q136" s="22"/>
      <c r="R136" s="22"/>
      <c r="S136" s="84"/>
    </row>
    <row r="137" spans="1:19" x14ac:dyDescent="0.3">
      <c r="A137" s="12"/>
      <c r="B137" s="12"/>
      <c r="C137" s="12"/>
      <c r="D137" s="187"/>
      <c r="E137" s="12"/>
      <c r="F137" s="12"/>
      <c r="G137" s="12"/>
      <c r="L137" s="176"/>
      <c r="P137" s="23"/>
      <c r="Q137" s="22"/>
      <c r="R137" s="22"/>
      <c r="S137" s="84"/>
    </row>
    <row r="138" spans="1:19" x14ac:dyDescent="0.3">
      <c r="A138" s="12"/>
      <c r="B138" s="12"/>
      <c r="C138" s="12"/>
      <c r="D138" s="187"/>
      <c r="E138" s="12"/>
      <c r="F138" s="12"/>
      <c r="G138" s="12"/>
      <c r="L138" s="176"/>
      <c r="P138" s="23"/>
      <c r="Q138" s="22"/>
      <c r="R138" s="22"/>
      <c r="S138" s="84"/>
    </row>
    <row r="139" spans="1:19" x14ac:dyDescent="0.3">
      <c r="A139" s="12"/>
      <c r="B139" s="12"/>
      <c r="C139" s="12"/>
      <c r="D139" s="187"/>
      <c r="E139" s="12"/>
      <c r="F139" s="12"/>
      <c r="G139" s="12"/>
      <c r="L139" s="176"/>
      <c r="P139" s="23"/>
      <c r="Q139" s="22"/>
      <c r="R139" s="22"/>
      <c r="S139" s="84"/>
    </row>
    <row r="140" spans="1:19" x14ac:dyDescent="0.3">
      <c r="A140" s="12"/>
      <c r="B140" s="12"/>
      <c r="C140" s="12"/>
      <c r="D140" s="187"/>
      <c r="E140" s="12"/>
      <c r="F140" s="12"/>
      <c r="G140" s="12"/>
      <c r="L140" s="176"/>
      <c r="P140" s="23"/>
      <c r="Q140" s="22"/>
      <c r="R140" s="22"/>
      <c r="S140" s="84"/>
    </row>
    <row r="141" spans="1:19" x14ac:dyDescent="0.3">
      <c r="A141" s="12"/>
      <c r="B141" s="12"/>
      <c r="C141" s="12"/>
      <c r="D141" s="187"/>
      <c r="E141" s="12"/>
      <c r="F141" s="12"/>
      <c r="G141" s="12"/>
      <c r="L141" s="176"/>
      <c r="P141" s="23"/>
      <c r="Q141" s="22"/>
      <c r="R141" s="22"/>
      <c r="S141" s="84"/>
    </row>
    <row r="142" spans="1:19" x14ac:dyDescent="0.3">
      <c r="A142" s="12"/>
      <c r="B142" s="12"/>
      <c r="C142" s="12"/>
      <c r="D142" s="187"/>
      <c r="E142" s="12"/>
      <c r="F142" s="12"/>
      <c r="G142" s="12"/>
      <c r="L142" s="176"/>
      <c r="P142" s="23"/>
      <c r="Q142" s="22"/>
      <c r="R142" s="22"/>
      <c r="S142" s="84"/>
    </row>
    <row r="143" spans="1:19" x14ac:dyDescent="0.3">
      <c r="A143" s="12"/>
      <c r="B143" s="12"/>
      <c r="C143" s="12"/>
      <c r="D143" s="187"/>
      <c r="E143" s="12"/>
      <c r="F143" s="12"/>
      <c r="G143" s="12"/>
      <c r="L143" s="176"/>
      <c r="P143" s="23"/>
      <c r="Q143" s="22"/>
      <c r="R143" s="22"/>
      <c r="S143" s="84"/>
    </row>
    <row r="144" spans="1:19" x14ac:dyDescent="0.3">
      <c r="A144" s="12"/>
      <c r="B144" s="12"/>
      <c r="C144" s="12"/>
      <c r="D144" s="187"/>
      <c r="E144" s="12"/>
      <c r="F144" s="12"/>
      <c r="G144" s="12"/>
      <c r="K144" s="12"/>
      <c r="L144" s="176"/>
      <c r="P144" s="23"/>
      <c r="Q144" s="22"/>
      <c r="R144" s="22"/>
      <c r="S144" s="84"/>
    </row>
    <row r="145" spans="1:19" x14ac:dyDescent="0.3">
      <c r="A145" s="12"/>
      <c r="B145" s="12"/>
      <c r="C145" s="12"/>
      <c r="D145" s="187"/>
      <c r="E145" s="12"/>
      <c r="F145" s="12"/>
      <c r="G145" s="12"/>
      <c r="H145" s="24"/>
      <c r="I145" s="24"/>
      <c r="J145" s="12"/>
      <c r="K145" s="12"/>
      <c r="L145" s="176"/>
      <c r="P145" s="23"/>
      <c r="Q145" s="22"/>
      <c r="R145" s="22"/>
      <c r="S145" s="84"/>
    </row>
    <row r="146" spans="1:19" x14ac:dyDescent="0.3">
      <c r="A146" s="12"/>
      <c r="B146" s="12"/>
      <c r="C146" s="12"/>
      <c r="D146" s="187"/>
      <c r="E146" s="12"/>
      <c r="F146" s="12"/>
      <c r="G146" s="12"/>
      <c r="H146" s="24"/>
      <c r="I146" s="24"/>
      <c r="J146" s="12"/>
      <c r="K146" s="12"/>
      <c r="L146" s="176"/>
      <c r="P146" s="23"/>
      <c r="Q146" s="22"/>
      <c r="R146" s="22"/>
      <c r="S146" s="84"/>
    </row>
    <row r="147" spans="1:19" x14ac:dyDescent="0.3">
      <c r="A147" s="12"/>
      <c r="B147" s="12"/>
      <c r="C147" s="12"/>
      <c r="D147" s="187"/>
      <c r="E147" s="12"/>
      <c r="F147" s="12"/>
      <c r="G147" s="12"/>
      <c r="H147" s="24"/>
      <c r="I147" s="24"/>
      <c r="J147" s="12"/>
      <c r="K147" s="12"/>
      <c r="L147" s="176"/>
      <c r="P147" s="23"/>
      <c r="Q147" s="22"/>
      <c r="R147" s="22"/>
      <c r="S147" s="84"/>
    </row>
    <row r="148" spans="1:19" x14ac:dyDescent="0.3">
      <c r="A148" s="12"/>
      <c r="B148" s="12"/>
      <c r="C148" s="12"/>
      <c r="D148" s="187"/>
      <c r="E148" s="12"/>
      <c r="F148" s="12"/>
      <c r="G148" s="12"/>
      <c r="H148" s="24"/>
      <c r="I148" s="24"/>
      <c r="J148" s="12"/>
      <c r="K148" s="12"/>
      <c r="L148" s="176"/>
      <c r="P148" s="23"/>
      <c r="Q148" s="22"/>
      <c r="R148" s="22"/>
      <c r="S148" s="84"/>
    </row>
    <row r="149" spans="1:19" x14ac:dyDescent="0.3">
      <c r="A149" s="12"/>
      <c r="B149" s="12"/>
      <c r="C149" s="12"/>
      <c r="D149" s="187"/>
      <c r="E149" s="12"/>
      <c r="F149" s="12"/>
      <c r="G149" s="12"/>
      <c r="H149" s="24"/>
      <c r="I149" s="24"/>
      <c r="J149" s="12"/>
      <c r="K149" s="12"/>
      <c r="L149" s="176"/>
      <c r="P149" s="23"/>
      <c r="Q149" s="22"/>
      <c r="R149" s="22"/>
      <c r="S149" s="84"/>
    </row>
    <row r="150" spans="1:19" x14ac:dyDescent="0.3">
      <c r="A150" s="12"/>
      <c r="B150" s="12"/>
      <c r="C150" s="12"/>
      <c r="D150" s="187"/>
      <c r="E150" s="12"/>
      <c r="F150" s="12"/>
      <c r="G150" s="12"/>
      <c r="H150" s="24"/>
      <c r="I150" s="24"/>
      <c r="J150" s="12"/>
      <c r="K150" s="12"/>
      <c r="L150" s="176"/>
      <c r="P150" s="23"/>
      <c r="Q150" s="22"/>
      <c r="R150" s="22"/>
      <c r="S150" s="84"/>
    </row>
    <row r="151" spans="1:19" x14ac:dyDescent="0.3">
      <c r="A151" s="12"/>
      <c r="B151" s="12"/>
      <c r="C151" s="12"/>
      <c r="D151" s="187"/>
      <c r="E151" s="12"/>
      <c r="F151" s="12"/>
      <c r="G151" s="12"/>
      <c r="H151" s="24"/>
      <c r="I151" s="24"/>
      <c r="J151" s="12"/>
      <c r="K151" s="12"/>
      <c r="L151" s="176"/>
      <c r="P151" s="23"/>
      <c r="Q151" s="22"/>
      <c r="R151" s="22"/>
      <c r="S151" s="84"/>
    </row>
    <row r="152" spans="1:19" x14ac:dyDescent="0.3">
      <c r="A152" s="12"/>
      <c r="B152" s="12"/>
      <c r="C152" s="12"/>
      <c r="D152" s="187"/>
      <c r="E152" s="12"/>
      <c r="F152" s="12"/>
      <c r="G152" s="12"/>
      <c r="H152" s="24"/>
      <c r="I152" s="24"/>
      <c r="J152" s="12"/>
      <c r="K152" s="12"/>
      <c r="L152" s="176"/>
      <c r="P152" s="23"/>
      <c r="Q152" s="22"/>
      <c r="R152" s="22"/>
      <c r="S152" s="84"/>
    </row>
    <row r="153" spans="1:19" x14ac:dyDescent="0.3">
      <c r="A153" s="12"/>
      <c r="B153" s="12"/>
      <c r="C153" s="12"/>
      <c r="D153" s="187"/>
      <c r="E153" s="12"/>
      <c r="F153" s="12"/>
      <c r="G153" s="12"/>
      <c r="H153" s="24"/>
      <c r="I153" s="24"/>
      <c r="J153" s="12"/>
      <c r="K153" s="12"/>
      <c r="L153" s="176"/>
      <c r="P153" s="23"/>
      <c r="Q153" s="22"/>
      <c r="R153" s="22"/>
      <c r="S153" s="84"/>
    </row>
    <row r="154" spans="1:19" x14ac:dyDescent="0.3">
      <c r="A154" s="12"/>
      <c r="B154" s="12"/>
      <c r="C154" s="12"/>
      <c r="D154" s="187"/>
      <c r="E154" s="12"/>
      <c r="F154" s="12"/>
      <c r="G154" s="12"/>
      <c r="H154" s="24"/>
      <c r="I154" s="24"/>
      <c r="J154" s="12"/>
      <c r="K154" s="12"/>
      <c r="L154" s="176"/>
      <c r="P154" s="23"/>
      <c r="Q154" s="22"/>
      <c r="R154" s="22"/>
      <c r="S154" s="84"/>
    </row>
    <row r="155" spans="1:19" x14ac:dyDescent="0.3">
      <c r="A155" s="12"/>
      <c r="B155" s="12"/>
      <c r="C155" s="12"/>
      <c r="D155" s="187"/>
      <c r="E155" s="12"/>
      <c r="F155" s="12"/>
      <c r="G155" s="12"/>
      <c r="H155" s="24"/>
      <c r="I155" s="24"/>
      <c r="J155" s="12"/>
      <c r="K155" s="12"/>
      <c r="L155" s="176"/>
      <c r="P155" s="23"/>
      <c r="Q155" s="22"/>
      <c r="R155" s="22"/>
      <c r="S155" s="84"/>
    </row>
    <row r="156" spans="1:19" x14ac:dyDescent="0.3">
      <c r="A156" s="12"/>
      <c r="B156" s="12"/>
      <c r="C156" s="12"/>
      <c r="D156" s="187"/>
      <c r="E156" s="12"/>
      <c r="F156" s="12"/>
      <c r="G156" s="12"/>
      <c r="H156" s="24"/>
      <c r="I156" s="24"/>
      <c r="J156" s="12"/>
      <c r="K156" s="12"/>
      <c r="L156" s="176"/>
      <c r="P156" s="23"/>
      <c r="Q156" s="22"/>
      <c r="R156" s="22"/>
      <c r="S156" s="84"/>
    </row>
    <row r="157" spans="1:19" x14ac:dyDescent="0.3">
      <c r="A157" s="12"/>
      <c r="B157" s="12"/>
      <c r="C157" s="12"/>
      <c r="D157" s="187"/>
      <c r="E157" s="12"/>
      <c r="F157" s="12"/>
      <c r="G157" s="12"/>
      <c r="H157" s="24"/>
      <c r="I157" s="24"/>
      <c r="J157" s="12"/>
      <c r="K157" s="12"/>
      <c r="L157" s="176"/>
      <c r="P157" s="23"/>
      <c r="Q157" s="22"/>
      <c r="R157" s="22"/>
      <c r="S157" s="84"/>
    </row>
    <row r="158" spans="1:19" x14ac:dyDescent="0.3">
      <c r="A158" s="12"/>
      <c r="B158" s="12"/>
      <c r="C158" s="12"/>
      <c r="D158" s="187"/>
      <c r="E158" s="12"/>
      <c r="F158" s="12"/>
      <c r="G158" s="12"/>
      <c r="H158" s="24"/>
      <c r="I158" s="24"/>
      <c r="J158" s="12"/>
      <c r="K158" s="12"/>
      <c r="L158" s="176"/>
      <c r="P158" s="23"/>
      <c r="Q158" s="22"/>
      <c r="R158" s="22"/>
      <c r="S158" s="84"/>
    </row>
    <row r="159" spans="1:19" x14ac:dyDescent="0.3">
      <c r="A159" s="12"/>
      <c r="B159" s="12"/>
      <c r="C159" s="12"/>
      <c r="D159" s="187"/>
      <c r="E159" s="12"/>
      <c r="F159" s="12"/>
      <c r="G159" s="12"/>
      <c r="H159" s="24"/>
      <c r="I159" s="24"/>
      <c r="J159" s="12"/>
      <c r="K159" s="12"/>
      <c r="L159" s="176"/>
      <c r="P159" s="23"/>
      <c r="Q159" s="22"/>
      <c r="R159" s="22"/>
      <c r="S159" s="84"/>
    </row>
    <row r="160" spans="1:19" x14ac:dyDescent="0.3">
      <c r="A160" s="12"/>
      <c r="B160" s="12"/>
      <c r="C160" s="12"/>
      <c r="D160" s="187"/>
      <c r="E160" s="12"/>
      <c r="F160" s="12"/>
      <c r="G160" s="12"/>
      <c r="H160" s="24"/>
      <c r="I160" s="24"/>
      <c r="J160" s="12"/>
      <c r="K160" s="12"/>
      <c r="L160" s="176"/>
      <c r="P160" s="23"/>
      <c r="Q160" s="22"/>
      <c r="R160" s="22"/>
      <c r="S160" s="84"/>
    </row>
    <row r="161" spans="1:19" x14ac:dyDescent="0.3">
      <c r="A161" s="12"/>
      <c r="B161" s="12"/>
      <c r="C161" s="12"/>
      <c r="D161" s="187"/>
      <c r="E161" s="12"/>
      <c r="F161" s="12"/>
      <c r="G161" s="12"/>
      <c r="H161" s="24"/>
      <c r="I161" s="24"/>
      <c r="J161" s="12"/>
      <c r="K161" s="12"/>
      <c r="L161" s="176"/>
      <c r="P161" s="23"/>
      <c r="Q161" s="22"/>
      <c r="R161" s="22"/>
      <c r="S161" s="84"/>
    </row>
    <row r="162" spans="1:19" x14ac:dyDescent="0.3">
      <c r="A162" s="12"/>
      <c r="B162" s="12"/>
      <c r="C162" s="12"/>
      <c r="D162" s="187"/>
      <c r="E162" s="12"/>
      <c r="F162" s="12"/>
      <c r="G162" s="12"/>
      <c r="H162" s="24"/>
      <c r="I162" s="24"/>
      <c r="J162" s="12"/>
      <c r="K162" s="12"/>
      <c r="L162" s="176"/>
      <c r="P162" s="23"/>
      <c r="Q162" s="22"/>
      <c r="R162" s="22"/>
      <c r="S162" s="84"/>
    </row>
    <row r="163" spans="1:19" x14ac:dyDescent="0.3">
      <c r="A163" s="12"/>
      <c r="B163" s="12"/>
      <c r="C163" s="12"/>
      <c r="D163" s="187"/>
      <c r="E163" s="12"/>
      <c r="F163" s="12"/>
      <c r="G163" s="12"/>
      <c r="H163" s="24"/>
      <c r="I163" s="24"/>
      <c r="J163" s="12"/>
      <c r="K163" s="12"/>
      <c r="L163" s="176"/>
      <c r="P163" s="23"/>
      <c r="Q163" s="22"/>
      <c r="R163" s="22"/>
      <c r="S163" s="84"/>
    </row>
    <row r="164" spans="1:19" x14ac:dyDescent="0.3">
      <c r="A164" s="12"/>
      <c r="B164" s="12"/>
      <c r="C164" s="12"/>
      <c r="D164" s="187"/>
      <c r="E164" s="12"/>
      <c r="F164" s="12"/>
      <c r="G164" s="12"/>
      <c r="H164" s="24"/>
      <c r="I164" s="24"/>
      <c r="J164" s="12"/>
      <c r="K164" s="12"/>
      <c r="L164" s="176"/>
      <c r="P164" s="23"/>
      <c r="Q164" s="22"/>
      <c r="R164" s="22"/>
      <c r="S164" s="84"/>
    </row>
    <row r="165" spans="1:19" x14ac:dyDescent="0.3">
      <c r="A165" s="12"/>
      <c r="B165" s="12"/>
      <c r="C165" s="12"/>
      <c r="D165" s="187"/>
      <c r="E165" s="12"/>
      <c r="F165" s="12"/>
      <c r="G165" s="12"/>
      <c r="H165" s="24"/>
      <c r="I165" s="24"/>
      <c r="J165" s="12"/>
      <c r="K165" s="12"/>
      <c r="L165" s="176"/>
      <c r="P165" s="23"/>
      <c r="Q165" s="22"/>
      <c r="R165" s="22"/>
      <c r="S165" s="84"/>
    </row>
    <row r="166" spans="1:19" x14ac:dyDescent="0.3">
      <c r="A166" s="12"/>
      <c r="B166" s="12"/>
      <c r="C166" s="12"/>
      <c r="D166" s="187"/>
      <c r="E166" s="12"/>
      <c r="F166" s="12"/>
      <c r="G166" s="12"/>
      <c r="H166" s="24"/>
      <c r="I166" s="24"/>
      <c r="J166" s="12"/>
      <c r="K166" s="12"/>
      <c r="L166" s="176"/>
      <c r="P166" s="23"/>
      <c r="Q166" s="22"/>
      <c r="R166" s="22"/>
      <c r="S166" s="84"/>
    </row>
    <row r="167" spans="1:19" x14ac:dyDescent="0.3">
      <c r="A167" s="12"/>
      <c r="B167" s="12"/>
      <c r="C167" s="12"/>
      <c r="D167" s="187"/>
      <c r="E167" s="12"/>
      <c r="F167" s="12"/>
      <c r="G167" s="12"/>
      <c r="H167" s="24"/>
      <c r="I167" s="24"/>
      <c r="J167" s="12"/>
      <c r="K167" s="12"/>
      <c r="L167" s="176"/>
      <c r="P167" s="23"/>
      <c r="Q167" s="22"/>
      <c r="R167" s="22"/>
      <c r="S167" s="84"/>
    </row>
    <row r="168" spans="1:19" x14ac:dyDescent="0.3">
      <c r="A168" s="12"/>
      <c r="B168" s="12"/>
      <c r="C168" s="12"/>
      <c r="D168" s="187"/>
      <c r="E168" s="12"/>
      <c r="F168" s="12"/>
      <c r="G168" s="12"/>
      <c r="H168" s="24"/>
      <c r="I168" s="24"/>
      <c r="J168" s="12"/>
      <c r="K168" s="12"/>
      <c r="L168" s="176"/>
      <c r="P168" s="23"/>
      <c r="Q168" s="22"/>
      <c r="R168" s="22"/>
      <c r="S168" s="84"/>
    </row>
    <row r="169" spans="1:19" x14ac:dyDescent="0.3">
      <c r="A169" s="12"/>
      <c r="B169" s="12"/>
      <c r="C169" s="12"/>
      <c r="D169" s="187"/>
      <c r="E169" s="12"/>
      <c r="F169" s="12"/>
      <c r="G169" s="12"/>
      <c r="H169" s="24"/>
      <c r="I169" s="24"/>
      <c r="J169" s="12"/>
      <c r="K169" s="12"/>
      <c r="L169" s="176"/>
      <c r="P169" s="23"/>
      <c r="Q169" s="22"/>
      <c r="R169" s="22"/>
      <c r="S169" s="84"/>
    </row>
    <row r="170" spans="1:19" x14ac:dyDescent="0.3">
      <c r="A170" s="12"/>
      <c r="B170" s="12"/>
      <c r="C170" s="12"/>
      <c r="D170" s="187"/>
      <c r="E170" s="12"/>
      <c r="F170" s="12"/>
      <c r="G170" s="12"/>
      <c r="H170" s="24"/>
      <c r="I170" s="24"/>
      <c r="J170" s="12"/>
      <c r="K170" s="12"/>
      <c r="L170" s="176"/>
      <c r="P170" s="23"/>
      <c r="Q170" s="22"/>
      <c r="R170" s="22"/>
      <c r="S170" s="84"/>
    </row>
    <row r="171" spans="1:19" x14ac:dyDescent="0.3">
      <c r="A171" s="12"/>
      <c r="B171" s="12"/>
      <c r="C171" s="12"/>
      <c r="D171" s="187"/>
      <c r="E171" s="12"/>
      <c r="F171" s="12"/>
      <c r="G171" s="12"/>
      <c r="H171" s="24"/>
      <c r="I171" s="24"/>
      <c r="J171" s="12"/>
      <c r="K171" s="12"/>
      <c r="L171" s="176"/>
      <c r="P171" s="23"/>
      <c r="Q171" s="22"/>
      <c r="R171" s="22"/>
      <c r="S171" s="84"/>
    </row>
    <row r="172" spans="1:19" x14ac:dyDescent="0.3">
      <c r="A172" s="12"/>
      <c r="B172" s="12"/>
      <c r="C172" s="12"/>
      <c r="D172" s="187"/>
      <c r="E172" s="12"/>
      <c r="F172" s="12"/>
      <c r="G172" s="12"/>
      <c r="H172" s="24"/>
      <c r="I172" s="24"/>
      <c r="J172" s="12"/>
      <c r="K172" s="12"/>
      <c r="L172" s="176"/>
      <c r="P172" s="23"/>
      <c r="Q172" s="22"/>
      <c r="R172" s="22"/>
      <c r="S172" s="84"/>
    </row>
    <row r="173" spans="1:19" x14ac:dyDescent="0.3">
      <c r="A173" s="12"/>
      <c r="B173" s="12"/>
      <c r="C173" s="12"/>
      <c r="D173" s="187"/>
      <c r="E173" s="12"/>
      <c r="F173" s="12"/>
      <c r="G173" s="12"/>
      <c r="H173" s="24"/>
      <c r="I173" s="24"/>
      <c r="J173" s="12"/>
      <c r="K173" s="12"/>
      <c r="L173" s="176"/>
      <c r="P173" s="23"/>
      <c r="Q173" s="22"/>
      <c r="R173" s="22"/>
      <c r="S173" s="84"/>
    </row>
    <row r="174" spans="1:19" x14ac:dyDescent="0.3">
      <c r="A174" s="12"/>
      <c r="B174" s="12"/>
      <c r="C174" s="12"/>
      <c r="D174" s="187"/>
      <c r="E174" s="12"/>
      <c r="F174" s="12"/>
      <c r="G174" s="12"/>
      <c r="H174" s="24"/>
      <c r="I174" s="24"/>
      <c r="J174" s="12"/>
      <c r="K174" s="12"/>
      <c r="L174" s="176"/>
      <c r="P174" s="23"/>
      <c r="Q174" s="22"/>
      <c r="R174" s="22"/>
      <c r="S174" s="84"/>
    </row>
    <row r="175" spans="1:19" x14ac:dyDescent="0.3">
      <c r="A175" s="12"/>
      <c r="B175" s="12"/>
      <c r="C175" s="12"/>
      <c r="D175" s="187"/>
      <c r="E175" s="12"/>
      <c r="F175" s="12"/>
      <c r="G175" s="12"/>
      <c r="H175" s="24"/>
      <c r="I175" s="24"/>
      <c r="J175" s="12"/>
      <c r="K175" s="12"/>
      <c r="L175" s="176"/>
      <c r="P175" s="23"/>
      <c r="Q175" s="22"/>
      <c r="R175" s="22"/>
      <c r="S175" s="84"/>
    </row>
    <row r="176" spans="1:19" x14ac:dyDescent="0.3">
      <c r="A176" s="12"/>
      <c r="B176" s="12"/>
      <c r="C176" s="12"/>
      <c r="D176" s="187"/>
      <c r="E176" s="12"/>
      <c r="F176" s="12"/>
      <c r="G176" s="12"/>
      <c r="H176" s="24"/>
      <c r="I176" s="24"/>
      <c r="J176" s="12"/>
      <c r="K176" s="12"/>
      <c r="L176" s="176"/>
      <c r="P176" s="23"/>
      <c r="Q176" s="22"/>
      <c r="R176" s="22"/>
      <c r="S176" s="84"/>
    </row>
    <row r="177" spans="1:19" x14ac:dyDescent="0.3">
      <c r="A177" s="12"/>
      <c r="B177" s="12"/>
      <c r="C177" s="12"/>
      <c r="D177" s="187"/>
      <c r="E177" s="12"/>
      <c r="F177" s="12"/>
      <c r="G177" s="12"/>
      <c r="H177" s="24"/>
      <c r="I177" s="24"/>
      <c r="J177" s="12"/>
      <c r="K177" s="12"/>
      <c r="L177" s="176"/>
      <c r="P177" s="23"/>
      <c r="Q177" s="22"/>
      <c r="R177" s="22"/>
      <c r="S177" s="84"/>
    </row>
    <row r="178" spans="1:19" x14ac:dyDescent="0.3">
      <c r="A178" s="12"/>
      <c r="B178" s="12"/>
      <c r="C178" s="12"/>
      <c r="D178" s="187"/>
      <c r="E178" s="12"/>
      <c r="F178" s="12"/>
      <c r="G178" s="12"/>
      <c r="H178" s="24"/>
      <c r="I178" s="24"/>
      <c r="J178" s="12"/>
      <c r="K178" s="12"/>
      <c r="L178" s="176"/>
      <c r="P178" s="23"/>
      <c r="Q178" s="22"/>
      <c r="R178" s="22"/>
      <c r="S178" s="84"/>
    </row>
    <row r="179" spans="1:19" x14ac:dyDescent="0.3">
      <c r="A179" s="12"/>
      <c r="B179" s="12"/>
      <c r="C179" s="12"/>
      <c r="D179" s="187"/>
      <c r="E179" s="12"/>
      <c r="F179" s="12"/>
      <c r="G179" s="12"/>
      <c r="H179" s="24"/>
      <c r="I179" s="24"/>
      <c r="J179" s="12"/>
      <c r="K179" s="12"/>
      <c r="L179" s="176"/>
      <c r="P179" s="23"/>
      <c r="Q179" s="22"/>
      <c r="R179" s="22"/>
      <c r="S179" s="84"/>
    </row>
    <row r="180" spans="1:19" x14ac:dyDescent="0.3">
      <c r="A180" s="12"/>
      <c r="B180" s="12"/>
      <c r="C180" s="12"/>
      <c r="D180" s="187"/>
      <c r="E180" s="12"/>
      <c r="F180" s="12"/>
      <c r="G180" s="12"/>
      <c r="H180" s="24"/>
      <c r="I180" s="24"/>
      <c r="J180" s="12"/>
      <c r="K180" s="12"/>
      <c r="L180" s="176"/>
      <c r="P180" s="23"/>
      <c r="Q180" s="22"/>
      <c r="R180" s="22"/>
      <c r="S180" s="84"/>
    </row>
    <row r="181" spans="1:19" x14ac:dyDescent="0.3">
      <c r="A181" s="12"/>
      <c r="B181" s="12"/>
      <c r="C181" s="12"/>
      <c r="D181" s="187"/>
      <c r="E181" s="12"/>
      <c r="F181" s="12"/>
      <c r="G181" s="12"/>
      <c r="H181" s="24"/>
      <c r="I181" s="24"/>
      <c r="J181" s="12"/>
      <c r="K181" s="12"/>
      <c r="L181" s="176"/>
      <c r="P181" s="23"/>
      <c r="Q181" s="22"/>
      <c r="R181" s="22"/>
      <c r="S181" s="84"/>
    </row>
    <row r="182" spans="1:19" x14ac:dyDescent="0.3">
      <c r="A182" s="12"/>
      <c r="B182" s="12"/>
      <c r="C182" s="12"/>
      <c r="D182" s="187"/>
      <c r="E182" s="12"/>
      <c r="F182" s="12"/>
      <c r="G182" s="12"/>
      <c r="H182" s="24"/>
      <c r="I182" s="24"/>
      <c r="J182" s="12"/>
      <c r="K182" s="12"/>
      <c r="L182" s="176"/>
      <c r="P182" s="23"/>
      <c r="Q182" s="22"/>
      <c r="R182" s="22"/>
      <c r="S182" s="84"/>
    </row>
    <row r="183" spans="1:19" x14ac:dyDescent="0.3">
      <c r="A183" s="12"/>
      <c r="B183" s="12"/>
      <c r="C183" s="12"/>
      <c r="D183" s="187"/>
      <c r="E183" s="12"/>
      <c r="F183" s="12"/>
      <c r="G183" s="12"/>
      <c r="H183" s="24"/>
      <c r="I183" s="24"/>
      <c r="J183" s="12"/>
      <c r="K183" s="12"/>
      <c r="L183" s="176"/>
      <c r="P183" s="23"/>
      <c r="Q183" s="22"/>
      <c r="R183" s="22"/>
      <c r="S183" s="84"/>
    </row>
    <row r="184" spans="1:19" x14ac:dyDescent="0.3">
      <c r="A184" s="12"/>
      <c r="B184" s="12"/>
      <c r="C184" s="12"/>
      <c r="D184" s="187"/>
      <c r="E184" s="12"/>
      <c r="F184" s="12"/>
      <c r="G184" s="12"/>
      <c r="H184" s="24"/>
      <c r="I184" s="24"/>
      <c r="J184" s="12"/>
      <c r="K184" s="12"/>
      <c r="L184" s="176"/>
      <c r="P184" s="23"/>
      <c r="Q184" s="22"/>
      <c r="R184" s="22"/>
      <c r="S184" s="84"/>
    </row>
    <row r="185" spans="1:19" x14ac:dyDescent="0.3">
      <c r="A185" s="12"/>
      <c r="B185" s="12"/>
      <c r="C185" s="12"/>
      <c r="D185" s="187"/>
      <c r="E185" s="12"/>
      <c r="F185" s="12"/>
      <c r="G185" s="12"/>
      <c r="H185" s="24"/>
      <c r="I185" s="24"/>
      <c r="J185" s="12"/>
      <c r="K185" s="12"/>
      <c r="L185" s="176"/>
      <c r="P185" s="23"/>
      <c r="Q185" s="22"/>
      <c r="R185" s="22"/>
      <c r="S185" s="84"/>
    </row>
    <row r="186" spans="1:19" x14ac:dyDescent="0.3">
      <c r="A186" s="12"/>
      <c r="B186" s="12"/>
      <c r="C186" s="12"/>
      <c r="D186" s="187"/>
      <c r="E186" s="12"/>
      <c r="F186" s="12"/>
      <c r="G186" s="12"/>
      <c r="H186" s="24"/>
      <c r="I186" s="24"/>
      <c r="J186" s="12"/>
      <c r="K186" s="12"/>
      <c r="L186" s="176"/>
      <c r="P186" s="23"/>
      <c r="Q186" s="22"/>
      <c r="R186" s="22"/>
      <c r="S186" s="84"/>
    </row>
    <row r="187" spans="1:19" x14ac:dyDescent="0.3">
      <c r="A187" s="12"/>
      <c r="B187" s="12"/>
      <c r="C187" s="12"/>
      <c r="D187" s="187"/>
      <c r="E187" s="12"/>
      <c r="F187" s="12"/>
      <c r="G187" s="12"/>
      <c r="H187" s="24"/>
      <c r="I187" s="24"/>
      <c r="J187" s="12"/>
      <c r="K187" s="12"/>
      <c r="L187" s="176"/>
      <c r="P187" s="23"/>
      <c r="Q187" s="22"/>
      <c r="R187" s="22"/>
      <c r="S187" s="84"/>
    </row>
    <row r="188" spans="1:19" x14ac:dyDescent="0.3">
      <c r="A188" s="12"/>
      <c r="B188" s="12"/>
      <c r="C188" s="12"/>
      <c r="D188" s="187"/>
      <c r="E188" s="12"/>
      <c r="F188" s="12"/>
      <c r="G188" s="12"/>
      <c r="H188" s="24"/>
      <c r="I188" s="24"/>
      <c r="J188" s="12"/>
      <c r="K188" s="12"/>
      <c r="L188" s="176"/>
      <c r="P188" s="23"/>
      <c r="Q188" s="22"/>
      <c r="R188" s="22"/>
      <c r="S188" s="84"/>
    </row>
    <row r="189" spans="1:19" x14ac:dyDescent="0.3">
      <c r="A189" s="12"/>
      <c r="B189" s="12"/>
      <c r="C189" s="12"/>
      <c r="D189" s="187"/>
      <c r="E189" s="12"/>
      <c r="F189" s="12"/>
      <c r="G189" s="12"/>
      <c r="H189" s="24"/>
      <c r="I189" s="24"/>
      <c r="J189" s="12"/>
      <c r="K189" s="12"/>
      <c r="L189" s="176"/>
      <c r="P189" s="23"/>
      <c r="Q189" s="22"/>
      <c r="R189" s="22"/>
      <c r="S189" s="84"/>
    </row>
    <row r="190" spans="1:19" x14ac:dyDescent="0.3">
      <c r="A190" s="12"/>
      <c r="B190" s="12"/>
      <c r="C190" s="12"/>
      <c r="D190" s="187"/>
      <c r="E190" s="12"/>
      <c r="F190" s="12"/>
      <c r="G190" s="12"/>
      <c r="H190" s="24"/>
      <c r="I190" s="24"/>
      <c r="J190" s="12"/>
      <c r="K190" s="12"/>
      <c r="L190" s="176"/>
      <c r="P190" s="23"/>
      <c r="Q190" s="22"/>
      <c r="R190" s="22"/>
      <c r="S190" s="84"/>
    </row>
    <row r="191" spans="1:19" x14ac:dyDescent="0.3">
      <c r="A191" s="12"/>
      <c r="B191" s="12"/>
      <c r="C191" s="12"/>
      <c r="D191" s="187"/>
      <c r="E191" s="12"/>
      <c r="F191" s="12"/>
      <c r="G191" s="12"/>
      <c r="H191" s="24"/>
      <c r="I191" s="24"/>
      <c r="J191" s="12"/>
      <c r="K191" s="12"/>
      <c r="L191" s="176"/>
      <c r="P191" s="23"/>
      <c r="Q191" s="22"/>
      <c r="R191" s="22"/>
      <c r="S191" s="84"/>
    </row>
    <row r="192" spans="1:19" x14ac:dyDescent="0.3">
      <c r="A192" s="12"/>
      <c r="B192" s="12"/>
      <c r="C192" s="12"/>
      <c r="D192" s="187"/>
      <c r="E192" s="12"/>
      <c r="F192" s="12"/>
      <c r="G192" s="12"/>
      <c r="H192" s="24"/>
      <c r="I192" s="24"/>
      <c r="J192" s="12"/>
      <c r="K192" s="12"/>
      <c r="L192" s="176"/>
      <c r="P192" s="23"/>
      <c r="Q192" s="22"/>
      <c r="R192" s="22"/>
      <c r="S192" s="84"/>
    </row>
    <row r="193" spans="1:19" x14ac:dyDescent="0.3">
      <c r="A193" s="12"/>
      <c r="B193" s="12"/>
      <c r="C193" s="12"/>
      <c r="D193" s="187"/>
      <c r="E193" s="12"/>
      <c r="F193" s="12"/>
      <c r="G193" s="12"/>
      <c r="H193" s="24"/>
      <c r="I193" s="24"/>
      <c r="J193" s="12"/>
      <c r="K193" s="12"/>
      <c r="L193" s="176"/>
      <c r="P193" s="23"/>
      <c r="Q193" s="22"/>
      <c r="R193" s="22"/>
      <c r="S193" s="84"/>
    </row>
    <row r="194" spans="1:19" x14ac:dyDescent="0.3">
      <c r="A194" s="12"/>
      <c r="B194" s="12"/>
      <c r="C194" s="12"/>
      <c r="D194" s="187"/>
      <c r="E194" s="12"/>
      <c r="F194" s="12"/>
      <c r="G194" s="12"/>
      <c r="H194" s="24"/>
      <c r="I194" s="24"/>
      <c r="J194" s="12"/>
      <c r="K194" s="12"/>
      <c r="L194" s="176"/>
      <c r="P194" s="23"/>
      <c r="Q194" s="22"/>
      <c r="R194" s="22"/>
      <c r="S194" s="84"/>
    </row>
    <row r="195" spans="1:19" x14ac:dyDescent="0.3">
      <c r="A195" s="12"/>
      <c r="B195" s="12"/>
      <c r="C195" s="12"/>
      <c r="D195" s="187"/>
      <c r="E195" s="12"/>
      <c r="F195" s="12"/>
      <c r="G195" s="12"/>
      <c r="H195" s="24"/>
      <c r="I195" s="24"/>
      <c r="J195" s="12"/>
      <c r="K195" s="12"/>
      <c r="L195" s="176"/>
      <c r="P195" s="23"/>
      <c r="Q195" s="22"/>
      <c r="R195" s="22"/>
      <c r="S195" s="84"/>
    </row>
    <row r="196" spans="1:19" x14ac:dyDescent="0.3">
      <c r="A196" s="12"/>
      <c r="B196" s="12"/>
      <c r="C196" s="12"/>
      <c r="D196" s="187"/>
      <c r="E196" s="12"/>
      <c r="F196" s="12"/>
      <c r="G196" s="12"/>
      <c r="H196" s="24"/>
      <c r="I196" s="24"/>
      <c r="J196" s="12"/>
      <c r="K196" s="12"/>
      <c r="L196" s="176"/>
      <c r="P196" s="23"/>
      <c r="Q196" s="22"/>
      <c r="R196" s="22"/>
      <c r="S196" s="84"/>
    </row>
    <row r="197" spans="1:19" x14ac:dyDescent="0.3">
      <c r="A197" s="12"/>
      <c r="B197" s="12"/>
      <c r="D197" s="187"/>
      <c r="E197" s="12"/>
      <c r="F197" s="12"/>
      <c r="G197" s="12"/>
      <c r="H197" s="24"/>
      <c r="I197" s="24"/>
      <c r="J197" s="12"/>
      <c r="K197" s="12"/>
      <c r="L197" s="176"/>
    </row>
    <row r="198" spans="1:19" x14ac:dyDescent="0.3">
      <c r="E198" s="12"/>
      <c r="F198" s="12"/>
      <c r="G198" s="12"/>
      <c r="H198" s="24"/>
      <c r="I198" s="24"/>
      <c r="J198" s="12"/>
    </row>
    <row r="206" spans="1:19" x14ac:dyDescent="0.3">
      <c r="C206" s="12"/>
    </row>
    <row r="207" spans="1:19" x14ac:dyDescent="0.3">
      <c r="A207" s="12"/>
      <c r="B207" s="12"/>
      <c r="C207" s="12"/>
      <c r="D207" s="187"/>
      <c r="K207" s="12"/>
      <c r="M207" s="178"/>
      <c r="P207" s="10"/>
      <c r="Q207" s="10"/>
      <c r="R207" s="10"/>
    </row>
    <row r="208" spans="1:19" x14ac:dyDescent="0.3">
      <c r="A208" s="12"/>
      <c r="B208" s="12"/>
      <c r="C208" s="12"/>
      <c r="D208" s="187"/>
      <c r="E208" s="12"/>
      <c r="F208" s="12"/>
      <c r="G208" s="12"/>
      <c r="H208" s="24"/>
      <c r="I208" s="24"/>
      <c r="J208" s="12"/>
      <c r="K208" s="12"/>
      <c r="L208" s="12"/>
      <c r="M208" s="178"/>
      <c r="N208" s="134"/>
      <c r="O208" s="134"/>
      <c r="P208" s="10"/>
      <c r="Q208" s="10"/>
      <c r="R208" s="10"/>
    </row>
    <row r="209" spans="1:18" x14ac:dyDescent="0.3">
      <c r="A209" s="12"/>
      <c r="B209" s="12"/>
      <c r="C209" s="12"/>
      <c r="D209" s="187"/>
      <c r="E209" s="12"/>
      <c r="F209" s="12"/>
      <c r="G209" s="12"/>
      <c r="H209" s="24"/>
      <c r="I209" s="24"/>
      <c r="J209" s="12"/>
      <c r="K209" s="12"/>
      <c r="L209" s="12"/>
      <c r="M209" s="178"/>
      <c r="N209" s="134"/>
      <c r="O209" s="134"/>
      <c r="P209" s="10"/>
      <c r="Q209" s="10"/>
      <c r="R209" s="10"/>
    </row>
    <row r="210" spans="1:18" x14ac:dyDescent="0.3">
      <c r="A210" s="12"/>
      <c r="B210" s="12"/>
      <c r="C210" s="12"/>
      <c r="D210" s="187"/>
      <c r="E210" s="12"/>
      <c r="F210" s="12"/>
      <c r="G210" s="12"/>
      <c r="H210" s="24"/>
      <c r="I210" s="24"/>
      <c r="J210" s="12"/>
      <c r="K210" s="12"/>
      <c r="L210" s="12"/>
      <c r="M210" s="178"/>
      <c r="N210" s="134"/>
      <c r="O210" s="134"/>
      <c r="P210" s="10"/>
      <c r="Q210" s="10"/>
      <c r="R210" s="10"/>
    </row>
    <row r="211" spans="1:18" x14ac:dyDescent="0.3">
      <c r="A211" s="12"/>
      <c r="B211" s="12"/>
      <c r="C211" s="12"/>
      <c r="D211" s="187"/>
      <c r="E211" s="12"/>
      <c r="F211" s="12"/>
      <c r="G211" s="12"/>
      <c r="H211" s="24"/>
      <c r="I211" s="24"/>
      <c r="J211" s="12"/>
      <c r="K211" s="12"/>
      <c r="L211" s="12"/>
      <c r="M211" s="178"/>
      <c r="N211" s="134"/>
      <c r="O211" s="134"/>
      <c r="P211" s="10"/>
      <c r="Q211" s="10"/>
      <c r="R211" s="10"/>
    </row>
    <row r="212" spans="1:18" x14ac:dyDescent="0.3">
      <c r="A212" s="12"/>
      <c r="B212" s="12"/>
      <c r="C212" s="12"/>
      <c r="D212" s="187"/>
      <c r="E212" s="12"/>
      <c r="F212" s="12"/>
      <c r="G212" s="12"/>
      <c r="H212" s="24"/>
      <c r="I212" s="24"/>
      <c r="J212" s="12"/>
      <c r="K212" s="12"/>
      <c r="L212" s="12"/>
      <c r="M212" s="178"/>
      <c r="N212" s="134"/>
      <c r="O212" s="134"/>
      <c r="P212" s="10"/>
      <c r="Q212" s="10"/>
      <c r="R212" s="10"/>
    </row>
    <row r="213" spans="1:18" x14ac:dyDescent="0.3">
      <c r="A213" s="12"/>
      <c r="B213" s="12"/>
      <c r="C213" s="12"/>
      <c r="D213" s="187"/>
      <c r="E213" s="12"/>
      <c r="F213" s="12"/>
      <c r="G213" s="12"/>
      <c r="H213" s="24"/>
      <c r="I213" s="24"/>
      <c r="J213" s="12"/>
      <c r="K213" s="12"/>
      <c r="L213" s="12"/>
      <c r="M213" s="178"/>
      <c r="N213" s="134"/>
      <c r="O213" s="134"/>
      <c r="P213" s="10"/>
      <c r="Q213" s="10"/>
      <c r="R213" s="10"/>
    </row>
    <row r="214" spans="1:18" x14ac:dyDescent="0.3">
      <c r="A214" s="12"/>
      <c r="B214" s="12"/>
      <c r="C214" s="12"/>
      <c r="D214" s="187"/>
      <c r="E214" s="12"/>
      <c r="F214" s="12"/>
      <c r="G214" s="12"/>
      <c r="H214" s="24"/>
      <c r="I214" s="24"/>
      <c r="J214" s="12"/>
      <c r="K214" s="12"/>
      <c r="L214" s="12"/>
      <c r="M214" s="178"/>
      <c r="N214" s="134"/>
      <c r="O214" s="134"/>
      <c r="P214" s="10"/>
      <c r="Q214" s="10"/>
      <c r="R214" s="10"/>
    </row>
    <row r="215" spans="1:18" x14ac:dyDescent="0.3">
      <c r="A215" s="12"/>
      <c r="B215" s="12"/>
      <c r="C215" s="12"/>
      <c r="D215" s="187"/>
      <c r="E215" s="12"/>
      <c r="F215" s="12"/>
      <c r="G215" s="12"/>
      <c r="H215" s="24"/>
      <c r="I215" s="24"/>
      <c r="J215" s="12"/>
      <c r="K215" s="12"/>
      <c r="L215" s="12"/>
      <c r="M215" s="178"/>
      <c r="N215" s="134"/>
      <c r="O215" s="134"/>
      <c r="P215" s="10"/>
      <c r="Q215" s="10"/>
      <c r="R215" s="10"/>
    </row>
    <row r="216" spans="1:18" x14ac:dyDescent="0.3">
      <c r="A216" s="12"/>
      <c r="B216" s="12"/>
      <c r="C216" s="12"/>
      <c r="D216" s="187"/>
      <c r="E216" s="12"/>
      <c r="F216" s="12"/>
      <c r="G216" s="12"/>
      <c r="H216" s="24"/>
      <c r="I216" s="24"/>
      <c r="J216" s="12"/>
      <c r="K216" s="12"/>
      <c r="L216" s="12"/>
      <c r="M216" s="178"/>
      <c r="N216" s="134"/>
      <c r="O216" s="134"/>
      <c r="P216" s="10"/>
      <c r="Q216" s="10"/>
      <c r="R216" s="10"/>
    </row>
    <row r="217" spans="1:18" x14ac:dyDescent="0.3">
      <c r="A217" s="12"/>
      <c r="B217" s="12"/>
      <c r="C217" s="12"/>
      <c r="D217" s="187"/>
      <c r="E217" s="12"/>
      <c r="F217" s="12"/>
      <c r="G217" s="12"/>
      <c r="H217" s="24"/>
      <c r="I217" s="24"/>
      <c r="J217" s="12"/>
      <c r="K217" s="12"/>
      <c r="L217" s="12"/>
      <c r="M217" s="178"/>
      <c r="N217" s="134"/>
      <c r="O217" s="134"/>
      <c r="P217" s="10"/>
      <c r="Q217" s="10"/>
      <c r="R217" s="10"/>
    </row>
    <row r="218" spans="1:18" x14ac:dyDescent="0.3">
      <c r="A218" s="12"/>
      <c r="B218" s="12"/>
      <c r="C218" s="12"/>
      <c r="D218" s="187"/>
      <c r="E218" s="12"/>
      <c r="F218" s="12"/>
      <c r="G218" s="12"/>
      <c r="H218" s="24"/>
      <c r="I218" s="24"/>
      <c r="J218" s="12"/>
      <c r="K218" s="12"/>
      <c r="L218" s="12"/>
      <c r="M218" s="178"/>
      <c r="N218" s="134"/>
      <c r="O218" s="134"/>
      <c r="P218" s="10"/>
      <c r="Q218" s="10"/>
      <c r="R218" s="10"/>
    </row>
    <row r="219" spans="1:18" x14ac:dyDescent="0.3">
      <c r="A219" s="12"/>
      <c r="B219" s="12"/>
      <c r="C219" s="12"/>
      <c r="D219" s="187"/>
      <c r="E219" s="12"/>
      <c r="F219" s="12"/>
      <c r="G219" s="12"/>
      <c r="H219" s="24"/>
      <c r="I219" s="24"/>
      <c r="J219" s="12"/>
      <c r="K219" s="12"/>
      <c r="L219" s="12"/>
      <c r="M219" s="178"/>
      <c r="N219" s="134"/>
      <c r="O219" s="134"/>
      <c r="P219" s="10"/>
      <c r="Q219" s="10"/>
      <c r="R219" s="10"/>
    </row>
    <row r="220" spans="1:18" x14ac:dyDescent="0.3">
      <c r="A220" s="12"/>
      <c r="B220" s="12"/>
      <c r="C220" s="12"/>
      <c r="D220" s="187"/>
      <c r="E220" s="12"/>
      <c r="F220" s="12"/>
      <c r="G220" s="12"/>
      <c r="H220" s="24"/>
      <c r="I220" s="24"/>
      <c r="J220" s="12"/>
      <c r="K220" s="12"/>
      <c r="L220" s="12"/>
      <c r="M220" s="178"/>
      <c r="N220" s="134"/>
      <c r="O220" s="134"/>
      <c r="P220" s="10"/>
      <c r="Q220" s="10"/>
      <c r="R220" s="10"/>
    </row>
    <row r="221" spans="1:18" x14ac:dyDescent="0.3">
      <c r="A221" s="12"/>
      <c r="B221" s="12"/>
      <c r="C221" s="12"/>
      <c r="D221" s="187"/>
      <c r="E221" s="12"/>
      <c r="F221" s="12"/>
      <c r="G221" s="12"/>
      <c r="H221" s="24"/>
      <c r="I221" s="24"/>
      <c r="J221" s="12"/>
      <c r="K221" s="12"/>
      <c r="L221" s="12"/>
      <c r="M221" s="178"/>
      <c r="N221" s="134"/>
      <c r="O221" s="134"/>
      <c r="P221" s="10"/>
      <c r="Q221" s="10"/>
      <c r="R221" s="10"/>
    </row>
    <row r="222" spans="1:18" x14ac:dyDescent="0.3">
      <c r="A222" s="12"/>
      <c r="B222" s="12"/>
      <c r="C222" s="12"/>
      <c r="D222" s="187"/>
      <c r="E222" s="12"/>
      <c r="F222" s="12"/>
      <c r="G222" s="12"/>
      <c r="H222" s="24"/>
      <c r="I222" s="24"/>
      <c r="J222" s="12"/>
      <c r="K222" s="12"/>
      <c r="L222" s="12"/>
      <c r="M222" s="178"/>
      <c r="N222" s="134"/>
      <c r="O222" s="134"/>
      <c r="P222" s="10"/>
      <c r="Q222" s="10"/>
      <c r="R222" s="10"/>
    </row>
    <row r="223" spans="1:18" x14ac:dyDescent="0.3">
      <c r="A223" s="12"/>
      <c r="B223" s="12"/>
      <c r="C223" s="12"/>
      <c r="D223" s="187"/>
      <c r="E223" s="12"/>
      <c r="F223" s="12"/>
      <c r="G223" s="12"/>
      <c r="H223" s="24"/>
      <c r="I223" s="24"/>
      <c r="J223" s="12"/>
      <c r="K223" s="12"/>
      <c r="L223" s="12"/>
      <c r="M223" s="178"/>
      <c r="N223" s="134"/>
      <c r="O223" s="134"/>
      <c r="P223" s="10"/>
      <c r="Q223" s="10"/>
      <c r="R223" s="10"/>
    </row>
    <row r="224" spans="1:18" x14ac:dyDescent="0.3">
      <c r="A224" s="12"/>
      <c r="B224" s="12"/>
      <c r="C224" s="12"/>
      <c r="D224" s="187"/>
      <c r="E224" s="12"/>
      <c r="F224" s="12"/>
      <c r="G224" s="12"/>
      <c r="H224" s="24"/>
      <c r="I224" s="24"/>
      <c r="J224" s="12"/>
      <c r="K224" s="12"/>
      <c r="L224" s="12"/>
      <c r="M224" s="178"/>
      <c r="N224" s="134"/>
      <c r="O224" s="134"/>
      <c r="P224" s="10"/>
      <c r="Q224" s="10"/>
      <c r="R224" s="10"/>
    </row>
    <row r="225" spans="1:18" x14ac:dyDescent="0.3">
      <c r="A225" s="12"/>
      <c r="B225" s="12"/>
      <c r="D225" s="187"/>
      <c r="E225" s="12"/>
      <c r="F225" s="12"/>
      <c r="G225" s="12"/>
      <c r="H225" s="24"/>
      <c r="I225" s="24"/>
      <c r="J225" s="12"/>
      <c r="K225" s="12"/>
      <c r="L225" s="12"/>
      <c r="M225" s="178"/>
      <c r="N225" s="134"/>
      <c r="O225" s="134"/>
    </row>
    <row r="226" spans="1:18" x14ac:dyDescent="0.3">
      <c r="E226" s="12"/>
      <c r="F226" s="12"/>
      <c r="G226" s="12"/>
      <c r="H226" s="24"/>
      <c r="I226" s="24"/>
      <c r="J226" s="12"/>
    </row>
    <row r="238" spans="1:18" x14ac:dyDescent="0.3">
      <c r="C238" s="12"/>
      <c r="P238" s="10"/>
      <c r="Q238" s="10"/>
      <c r="R238" s="10"/>
    </row>
    <row r="239" spans="1:18" x14ac:dyDescent="0.3">
      <c r="A239" s="12"/>
      <c r="B239" s="12"/>
      <c r="C239" s="12"/>
      <c r="D239" s="187"/>
      <c r="K239" s="12"/>
      <c r="L239" s="12"/>
      <c r="M239" s="178"/>
      <c r="N239" s="134"/>
      <c r="O239" s="134"/>
      <c r="P239" s="10"/>
      <c r="Q239" s="10"/>
      <c r="R239" s="10"/>
    </row>
    <row r="240" spans="1:18" x14ac:dyDescent="0.3">
      <c r="A240" s="12"/>
      <c r="B240" s="12"/>
      <c r="C240" s="12"/>
      <c r="D240" s="187"/>
      <c r="E240" s="12"/>
      <c r="F240" s="12"/>
      <c r="G240" s="12"/>
      <c r="H240" s="24"/>
      <c r="I240" s="24"/>
      <c r="J240" s="12"/>
      <c r="K240" s="12"/>
      <c r="L240" s="12"/>
      <c r="M240" s="178"/>
      <c r="N240" s="134"/>
      <c r="O240" s="134"/>
      <c r="P240" s="10"/>
      <c r="Q240" s="10"/>
      <c r="R240" s="10"/>
    </row>
    <row r="241" spans="1:18" x14ac:dyDescent="0.3">
      <c r="A241" s="12"/>
      <c r="B241" s="12"/>
      <c r="C241" s="12"/>
      <c r="D241" s="187"/>
      <c r="E241" s="12"/>
      <c r="F241" s="12"/>
      <c r="G241" s="12"/>
      <c r="H241" s="24"/>
      <c r="I241" s="24"/>
      <c r="J241" s="12"/>
      <c r="K241" s="12"/>
      <c r="L241" s="12"/>
      <c r="M241" s="178"/>
      <c r="N241" s="134"/>
      <c r="O241" s="134"/>
      <c r="P241" s="10"/>
      <c r="Q241" s="10"/>
      <c r="R241" s="10"/>
    </row>
    <row r="242" spans="1:18" x14ac:dyDescent="0.3">
      <c r="A242" s="12"/>
      <c r="B242" s="12"/>
      <c r="C242" s="12"/>
      <c r="D242" s="187"/>
      <c r="E242" s="12"/>
      <c r="F242" s="12"/>
      <c r="G242" s="12"/>
      <c r="H242" s="24"/>
      <c r="I242" s="24"/>
      <c r="J242" s="12"/>
      <c r="K242" s="12"/>
      <c r="L242" s="12"/>
      <c r="M242" s="178"/>
      <c r="N242" s="134"/>
      <c r="O242" s="134"/>
      <c r="P242" s="10"/>
      <c r="Q242" s="10"/>
      <c r="R242" s="10"/>
    </row>
    <row r="243" spans="1:18" x14ac:dyDescent="0.3">
      <c r="A243" s="12"/>
      <c r="B243" s="12"/>
      <c r="D243" s="187"/>
      <c r="E243" s="12"/>
      <c r="F243" s="12"/>
      <c r="G243" s="12"/>
      <c r="H243" s="24"/>
      <c r="I243" s="24"/>
      <c r="J243" s="12"/>
      <c r="K243" s="12"/>
      <c r="L243" s="12"/>
      <c r="M243" s="178"/>
      <c r="N243" s="134"/>
      <c r="O243" s="134"/>
    </row>
    <row r="244" spans="1:18" x14ac:dyDescent="0.3">
      <c r="E244" s="12"/>
      <c r="F244" s="12"/>
      <c r="G244" s="12"/>
      <c r="H244" s="24"/>
      <c r="I244" s="24"/>
      <c r="J244" s="12"/>
    </row>
  </sheetData>
  <sortState xmlns:xlrd2="http://schemas.microsoft.com/office/spreadsheetml/2017/richdata2" ref="E40:G61">
    <sortCondition ref="G40:G61"/>
    <sortCondition ref="E40:E61"/>
  </sortState>
  <mergeCells count="6">
    <mergeCell ref="L3:O3"/>
    <mergeCell ref="P1:W1"/>
    <mergeCell ref="P2:W2"/>
    <mergeCell ref="E1:G1"/>
    <mergeCell ref="L1:O1"/>
    <mergeCell ref="L2:O2"/>
  </mergeCells>
  <conditionalFormatting sqref="E3:E24">
    <cfRule type="duplicateValues" dxfId="4" priority="3"/>
  </conditionalFormatting>
  <conditionalFormatting sqref="E3:E24">
    <cfRule type="duplicateValues" dxfId="3" priority="2"/>
  </conditionalFormatting>
  <conditionalFormatting sqref="E3:E24">
    <cfRule type="duplicateValues" dxfId="2" priority="4"/>
  </conditionalFormatting>
  <conditionalFormatting sqref="E3:E24">
    <cfRule type="duplicateValues" dxfId="1" priority="5"/>
  </conditionalFormatting>
  <conditionalFormatting sqref="E3:E24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3">
    <tabColor theme="5" tint="-0.249977111117893"/>
  </sheetPr>
  <dimension ref="A1:K32"/>
  <sheetViews>
    <sheetView zoomScale="91" zoomScaleNormal="91" workbookViewId="0">
      <selection activeCell="C21" sqref="C21"/>
    </sheetView>
  </sheetViews>
  <sheetFormatPr defaultColWidth="9.1796875" defaultRowHeight="12.75" customHeight="1" x14ac:dyDescent="0.35"/>
  <cols>
    <col min="1" max="1" width="3.54296875" style="83" bestFit="1" customWidth="1"/>
    <col min="2" max="2" width="3.81640625" style="83" bestFit="1" customWidth="1"/>
    <col min="3" max="3" width="20.7265625" style="83" bestFit="1" customWidth="1"/>
    <col min="4" max="4" width="4" style="94" bestFit="1" customWidth="1"/>
    <col min="5" max="5" width="19.6328125" style="83" bestFit="1" customWidth="1"/>
    <col min="6" max="6" width="10.453125" style="83" bestFit="1" customWidth="1"/>
    <col min="7" max="7" width="6.26953125" style="85" hidden="1" customWidth="1"/>
    <col min="8" max="8" width="3.453125" style="98" hidden="1" customWidth="1"/>
    <col min="9" max="9" width="1.81640625" style="98" hidden="1" customWidth="1"/>
    <col min="10" max="10" width="7.54296875" style="105" bestFit="1" customWidth="1"/>
    <col min="11" max="11" width="3.1796875" style="155" customWidth="1"/>
    <col min="12" max="16384" width="9.1796875" style="83"/>
  </cols>
  <sheetData>
    <row r="1" spans="1:11" s="87" customFormat="1" ht="12.75" customHeight="1" x14ac:dyDescent="0.35">
      <c r="B1" s="97"/>
      <c r="C1" s="275" t="s">
        <v>552</v>
      </c>
      <c r="D1" s="275"/>
      <c r="E1" s="275"/>
      <c r="F1" s="89"/>
      <c r="G1" s="90"/>
      <c r="H1" s="100"/>
      <c r="I1" s="100"/>
      <c r="J1" s="101"/>
      <c r="K1" s="155"/>
    </row>
    <row r="2" spans="1:11" s="18" customFormat="1" ht="12" x14ac:dyDescent="0.3">
      <c r="B2" s="2" t="s">
        <v>4</v>
      </c>
      <c r="C2" s="2" t="s">
        <v>3</v>
      </c>
      <c r="D2" s="3" t="s">
        <v>1</v>
      </c>
      <c r="E2" s="2" t="s">
        <v>2</v>
      </c>
      <c r="F2" s="2" t="s">
        <v>1</v>
      </c>
      <c r="G2" s="93" t="s">
        <v>165</v>
      </c>
      <c r="H2" s="93" t="s">
        <v>208</v>
      </c>
      <c r="I2" s="108" t="s">
        <v>184</v>
      </c>
      <c r="J2" s="76" t="s">
        <v>5</v>
      </c>
      <c r="K2" s="102"/>
    </row>
    <row r="3" spans="1:11" s="99" customFormat="1" ht="12.75" customHeight="1" x14ac:dyDescent="0.3">
      <c r="A3" s="99">
        <v>1</v>
      </c>
      <c r="B3" s="103">
        <v>117</v>
      </c>
      <c r="C3" s="21" t="s">
        <v>216</v>
      </c>
      <c r="D3" s="88" t="s">
        <v>64</v>
      </c>
      <c r="E3" s="88" t="s">
        <v>300</v>
      </c>
      <c r="F3" s="88" t="s">
        <v>15</v>
      </c>
      <c r="G3" s="98">
        <v>0</v>
      </c>
      <c r="H3" s="98">
        <v>0</v>
      </c>
      <c r="I3" s="107">
        <v>0</v>
      </c>
      <c r="J3" s="104">
        <v>264</v>
      </c>
      <c r="K3" s="155"/>
    </row>
    <row r="4" spans="1:11" s="87" customFormat="1" ht="12.75" customHeight="1" x14ac:dyDescent="0.3">
      <c r="A4" s="99">
        <v>2</v>
      </c>
      <c r="B4" s="103">
        <v>132</v>
      </c>
      <c r="C4" s="21" t="s">
        <v>213</v>
      </c>
      <c r="D4" s="88" t="s">
        <v>103</v>
      </c>
      <c r="E4" s="88" t="s">
        <v>483</v>
      </c>
      <c r="F4" s="88" t="s">
        <v>7</v>
      </c>
      <c r="G4" s="98">
        <v>0</v>
      </c>
      <c r="H4" s="98">
        <v>0</v>
      </c>
      <c r="I4" s="107">
        <v>0</v>
      </c>
      <c r="J4" s="104">
        <v>261</v>
      </c>
      <c r="K4" s="155"/>
    </row>
    <row r="5" spans="1:11" s="87" customFormat="1" ht="12.75" customHeight="1" x14ac:dyDescent="0.3">
      <c r="A5" s="99">
        <v>3</v>
      </c>
      <c r="B5" s="103">
        <v>109</v>
      </c>
      <c r="C5" s="21" t="s">
        <v>367</v>
      </c>
      <c r="D5" s="88" t="s">
        <v>92</v>
      </c>
      <c r="E5" s="88" t="s">
        <v>484</v>
      </c>
      <c r="F5" s="88" t="s">
        <v>29</v>
      </c>
      <c r="G5" s="98">
        <v>0</v>
      </c>
      <c r="H5" s="98">
        <v>0</v>
      </c>
      <c r="I5" s="107">
        <v>0</v>
      </c>
      <c r="J5" s="104">
        <v>259</v>
      </c>
      <c r="K5" s="155"/>
    </row>
    <row r="6" spans="1:11" s="87" customFormat="1" ht="12.75" customHeight="1" x14ac:dyDescent="0.3">
      <c r="A6" s="99">
        <v>4</v>
      </c>
      <c r="B6" s="103">
        <v>121</v>
      </c>
      <c r="C6" s="21" t="s">
        <v>385</v>
      </c>
      <c r="D6" s="88" t="s">
        <v>64</v>
      </c>
      <c r="E6" s="88" t="s">
        <v>186</v>
      </c>
      <c r="F6" s="88" t="s">
        <v>15</v>
      </c>
      <c r="G6" s="98">
        <v>0</v>
      </c>
      <c r="H6" s="98">
        <v>0</v>
      </c>
      <c r="I6" s="107">
        <v>0</v>
      </c>
      <c r="J6" s="104">
        <v>259</v>
      </c>
      <c r="K6" s="155"/>
    </row>
    <row r="7" spans="1:11" s="87" customFormat="1" ht="12.75" customHeight="1" x14ac:dyDescent="0.3">
      <c r="A7" s="99">
        <v>5</v>
      </c>
      <c r="B7" s="103">
        <v>125</v>
      </c>
      <c r="C7" s="21" t="s">
        <v>398</v>
      </c>
      <c r="D7" s="88" t="s">
        <v>175</v>
      </c>
      <c r="E7" s="88" t="s">
        <v>222</v>
      </c>
      <c r="F7" s="88" t="s">
        <v>38</v>
      </c>
      <c r="G7" s="98">
        <v>0</v>
      </c>
      <c r="H7" s="98">
        <v>0</v>
      </c>
      <c r="I7" s="107">
        <v>0</v>
      </c>
      <c r="J7" s="104">
        <v>255</v>
      </c>
      <c r="K7" s="155"/>
    </row>
    <row r="8" spans="1:11" s="87" customFormat="1" ht="12.75" customHeight="1" x14ac:dyDescent="0.3">
      <c r="A8" s="99">
        <v>6</v>
      </c>
      <c r="B8" s="103">
        <v>101</v>
      </c>
      <c r="C8" s="21" t="s">
        <v>308</v>
      </c>
      <c r="D8" s="88" t="s">
        <v>85</v>
      </c>
      <c r="E8" s="88" t="s">
        <v>355</v>
      </c>
      <c r="F8" s="88" t="s">
        <v>41</v>
      </c>
      <c r="G8" s="98">
        <v>0</v>
      </c>
      <c r="H8" s="98">
        <v>0</v>
      </c>
      <c r="I8" s="107">
        <v>0</v>
      </c>
      <c r="J8" s="104">
        <v>252</v>
      </c>
      <c r="K8" s="155"/>
    </row>
    <row r="9" spans="1:11" s="87" customFormat="1" ht="12.75" customHeight="1" x14ac:dyDescent="0.3">
      <c r="A9" s="99">
        <v>7</v>
      </c>
      <c r="B9" s="103">
        <v>110</v>
      </c>
      <c r="C9" s="21" t="s">
        <v>256</v>
      </c>
      <c r="D9" s="88" t="s">
        <v>92</v>
      </c>
      <c r="E9" s="88" t="s">
        <v>484</v>
      </c>
      <c r="F9" s="88" t="s">
        <v>29</v>
      </c>
      <c r="G9" s="98">
        <v>0</v>
      </c>
      <c r="H9" s="98">
        <v>0</v>
      </c>
      <c r="I9" s="107">
        <v>0</v>
      </c>
      <c r="J9" s="104">
        <v>251</v>
      </c>
      <c r="K9" s="155"/>
    </row>
    <row r="10" spans="1:11" s="87" customFormat="1" ht="12.75" customHeight="1" x14ac:dyDescent="0.3">
      <c r="A10" s="99">
        <v>8</v>
      </c>
      <c r="B10" s="103">
        <v>119</v>
      </c>
      <c r="C10" s="21" t="s">
        <v>211</v>
      </c>
      <c r="D10" s="88" t="s">
        <v>64</v>
      </c>
      <c r="E10" s="88" t="s">
        <v>257</v>
      </c>
      <c r="F10" s="88" t="s">
        <v>15</v>
      </c>
      <c r="G10" s="98">
        <v>0</v>
      </c>
      <c r="H10" s="98">
        <v>0</v>
      </c>
      <c r="I10" s="107">
        <v>0</v>
      </c>
      <c r="J10" s="104">
        <v>248</v>
      </c>
      <c r="K10" s="155"/>
    </row>
    <row r="11" spans="1:11" s="87" customFormat="1" ht="12.75" customHeight="1" x14ac:dyDescent="0.3">
      <c r="A11" s="99">
        <v>9</v>
      </c>
      <c r="B11" s="103">
        <v>102</v>
      </c>
      <c r="C11" s="21" t="s">
        <v>220</v>
      </c>
      <c r="D11" s="88" t="s">
        <v>85</v>
      </c>
      <c r="E11" s="88" t="s">
        <v>355</v>
      </c>
      <c r="F11" s="88" t="s">
        <v>41</v>
      </c>
      <c r="G11" s="98">
        <v>0</v>
      </c>
      <c r="H11" s="98">
        <v>0</v>
      </c>
      <c r="I11" s="107">
        <v>0</v>
      </c>
      <c r="J11" s="104">
        <v>246</v>
      </c>
      <c r="K11" s="155"/>
    </row>
    <row r="12" spans="1:11" s="87" customFormat="1" ht="12.75" customHeight="1" x14ac:dyDescent="0.3">
      <c r="A12" s="99">
        <v>10</v>
      </c>
      <c r="B12" s="103">
        <v>118</v>
      </c>
      <c r="C12" s="21" t="s">
        <v>217</v>
      </c>
      <c r="D12" s="88" t="s">
        <v>64</v>
      </c>
      <c r="E12" s="88" t="s">
        <v>382</v>
      </c>
      <c r="F12" s="88" t="s">
        <v>15</v>
      </c>
      <c r="G12" s="98">
        <v>0</v>
      </c>
      <c r="H12" s="98">
        <v>0</v>
      </c>
      <c r="I12" s="107">
        <v>0</v>
      </c>
      <c r="J12" s="104">
        <v>246</v>
      </c>
      <c r="K12" s="155"/>
    </row>
    <row r="13" spans="1:11" s="87" customFormat="1" ht="12.75" customHeight="1" x14ac:dyDescent="0.3">
      <c r="A13" s="99">
        <v>11</v>
      </c>
      <c r="B13" s="103">
        <v>104</v>
      </c>
      <c r="C13" s="21" t="s">
        <v>214</v>
      </c>
      <c r="D13" s="88" t="s">
        <v>174</v>
      </c>
      <c r="E13" s="88" t="s">
        <v>215</v>
      </c>
      <c r="F13" s="88" t="s">
        <v>0</v>
      </c>
      <c r="G13" s="98">
        <v>0</v>
      </c>
      <c r="H13" s="98">
        <v>0</v>
      </c>
      <c r="I13" s="107">
        <v>0</v>
      </c>
      <c r="J13" s="104">
        <v>245</v>
      </c>
      <c r="K13" s="155"/>
    </row>
    <row r="14" spans="1:11" s="87" customFormat="1" ht="12.75" customHeight="1" x14ac:dyDescent="0.3">
      <c r="A14" s="99">
        <v>12</v>
      </c>
      <c r="B14" s="103">
        <v>130</v>
      </c>
      <c r="C14" s="21" t="s">
        <v>291</v>
      </c>
      <c r="D14" s="88" t="s">
        <v>413</v>
      </c>
      <c r="E14" s="88" t="s">
        <v>292</v>
      </c>
      <c r="F14" s="88" t="s">
        <v>168</v>
      </c>
      <c r="G14" s="98">
        <v>0</v>
      </c>
      <c r="H14" s="98">
        <v>0</v>
      </c>
      <c r="I14" s="107">
        <v>0</v>
      </c>
      <c r="J14" s="104">
        <v>244</v>
      </c>
      <c r="K14" s="155"/>
    </row>
    <row r="15" spans="1:11" s="87" customFormat="1" ht="12.75" customHeight="1" x14ac:dyDescent="0.3">
      <c r="A15" s="99">
        <v>13</v>
      </c>
      <c r="B15" s="103">
        <v>128</v>
      </c>
      <c r="C15" s="21" t="s">
        <v>293</v>
      </c>
      <c r="D15" s="88" t="s">
        <v>175</v>
      </c>
      <c r="E15" s="88" t="s">
        <v>222</v>
      </c>
      <c r="F15" s="88" t="s">
        <v>38</v>
      </c>
      <c r="G15" s="98">
        <v>0</v>
      </c>
      <c r="H15" s="98">
        <v>0</v>
      </c>
      <c r="I15" s="107">
        <v>0</v>
      </c>
      <c r="J15" s="104">
        <v>241</v>
      </c>
      <c r="K15" s="155"/>
    </row>
    <row r="16" spans="1:11" s="87" customFormat="1" ht="12.75" customHeight="1" x14ac:dyDescent="0.3">
      <c r="A16" s="99">
        <v>14</v>
      </c>
      <c r="B16" s="103">
        <v>106</v>
      </c>
      <c r="C16" s="21" t="s">
        <v>360</v>
      </c>
      <c r="D16" s="88" t="s">
        <v>86</v>
      </c>
      <c r="E16" s="88" t="s">
        <v>486</v>
      </c>
      <c r="F16" s="88" t="s">
        <v>12</v>
      </c>
      <c r="G16" s="98">
        <v>0</v>
      </c>
      <c r="H16" s="98">
        <v>0</v>
      </c>
      <c r="I16" s="107">
        <v>0</v>
      </c>
      <c r="J16" s="104">
        <v>239</v>
      </c>
      <c r="K16" s="155"/>
    </row>
    <row r="17" spans="1:11" s="87" customFormat="1" ht="12.75" customHeight="1" x14ac:dyDescent="0.3">
      <c r="A17" s="99">
        <v>15</v>
      </c>
      <c r="B17" s="103">
        <v>126</v>
      </c>
      <c r="C17" s="21" t="s">
        <v>396</v>
      </c>
      <c r="D17" s="88" t="s">
        <v>175</v>
      </c>
      <c r="E17" s="88" t="s">
        <v>222</v>
      </c>
      <c r="F17" s="88" t="s">
        <v>38</v>
      </c>
      <c r="G17" s="98">
        <v>0</v>
      </c>
      <c r="H17" s="98">
        <v>0</v>
      </c>
      <c r="I17" s="107">
        <v>0</v>
      </c>
      <c r="J17" s="104">
        <v>238</v>
      </c>
      <c r="K17" s="155"/>
    </row>
    <row r="18" spans="1:11" s="87" customFormat="1" ht="12.75" customHeight="1" x14ac:dyDescent="0.3">
      <c r="A18" s="99">
        <v>16</v>
      </c>
      <c r="B18" s="103">
        <v>124</v>
      </c>
      <c r="C18" s="21" t="s">
        <v>228</v>
      </c>
      <c r="D18" s="88" t="s">
        <v>388</v>
      </c>
      <c r="E18" s="88" t="s">
        <v>391</v>
      </c>
      <c r="F18" s="88" t="s">
        <v>167</v>
      </c>
      <c r="G18" s="98">
        <v>0</v>
      </c>
      <c r="H18" s="98">
        <v>0</v>
      </c>
      <c r="I18" s="107">
        <v>0</v>
      </c>
      <c r="J18" s="104">
        <v>215</v>
      </c>
      <c r="K18" s="155"/>
    </row>
    <row r="19" spans="1:11" ht="12.75" customHeight="1" x14ac:dyDescent="0.3">
      <c r="A19" s="99">
        <v>17</v>
      </c>
      <c r="B19" s="103">
        <v>103</v>
      </c>
      <c r="C19" s="21" t="s">
        <v>354</v>
      </c>
      <c r="D19" s="88" t="s">
        <v>85</v>
      </c>
      <c r="E19" s="88" t="s">
        <v>355</v>
      </c>
      <c r="F19" s="88" t="s">
        <v>41</v>
      </c>
      <c r="G19" s="98">
        <v>0</v>
      </c>
      <c r="H19" s="98">
        <v>0</v>
      </c>
      <c r="I19" s="107">
        <v>0</v>
      </c>
      <c r="J19" s="104">
        <v>214</v>
      </c>
    </row>
    <row r="20" spans="1:11" ht="12.75" customHeight="1" x14ac:dyDescent="0.3">
      <c r="A20" s="99">
        <v>18</v>
      </c>
      <c r="B20" s="103">
        <v>111</v>
      </c>
      <c r="C20" s="21" t="s">
        <v>353</v>
      </c>
      <c r="D20" s="88" t="s">
        <v>227</v>
      </c>
      <c r="E20" s="88" t="s">
        <v>337</v>
      </c>
      <c r="F20" s="88" t="s">
        <v>50</v>
      </c>
      <c r="G20" s="98">
        <v>0</v>
      </c>
      <c r="H20" s="98">
        <v>0</v>
      </c>
      <c r="I20" s="107">
        <v>0</v>
      </c>
      <c r="J20" s="104">
        <v>213</v>
      </c>
    </row>
    <row r="21" spans="1:11" ht="12.75" customHeight="1" x14ac:dyDescent="0.3">
      <c r="A21" s="99">
        <v>19</v>
      </c>
      <c r="B21" s="103">
        <v>113</v>
      </c>
      <c r="C21" s="21" t="s">
        <v>371</v>
      </c>
      <c r="D21" s="88" t="s">
        <v>243</v>
      </c>
      <c r="E21" s="88" t="s">
        <v>370</v>
      </c>
      <c r="F21" s="88" t="s">
        <v>244</v>
      </c>
      <c r="G21" s="98">
        <v>0</v>
      </c>
      <c r="H21" s="98">
        <v>0</v>
      </c>
      <c r="I21" s="107">
        <v>0</v>
      </c>
      <c r="J21" s="104">
        <v>212</v>
      </c>
    </row>
    <row r="22" spans="1:11" ht="12.75" customHeight="1" x14ac:dyDescent="0.3">
      <c r="A22" s="99">
        <v>20</v>
      </c>
      <c r="B22" s="103">
        <v>120</v>
      </c>
      <c r="C22" s="21" t="s">
        <v>314</v>
      </c>
      <c r="D22" s="88" t="s">
        <v>64</v>
      </c>
      <c r="E22" s="88" t="s">
        <v>257</v>
      </c>
      <c r="F22" s="88" t="s">
        <v>15</v>
      </c>
      <c r="G22" s="98">
        <v>0</v>
      </c>
      <c r="H22" s="98">
        <v>0</v>
      </c>
      <c r="I22" s="107">
        <v>0</v>
      </c>
      <c r="J22" s="104">
        <v>211</v>
      </c>
    </row>
    <row r="23" spans="1:11" ht="12.75" customHeight="1" x14ac:dyDescent="0.3">
      <c r="A23" s="99">
        <v>21</v>
      </c>
      <c r="B23" s="103">
        <v>131</v>
      </c>
      <c r="C23" s="21" t="s">
        <v>223</v>
      </c>
      <c r="D23" s="88" t="s">
        <v>102</v>
      </c>
      <c r="E23" s="88" t="s">
        <v>147</v>
      </c>
      <c r="F23" s="88" t="s">
        <v>18</v>
      </c>
      <c r="G23" s="98">
        <v>0</v>
      </c>
      <c r="H23" s="98">
        <v>0</v>
      </c>
      <c r="I23" s="107">
        <v>0</v>
      </c>
      <c r="J23" s="104">
        <v>210</v>
      </c>
    </row>
    <row r="24" spans="1:11" ht="12.75" customHeight="1" x14ac:dyDescent="0.3">
      <c r="A24" s="99">
        <v>22</v>
      </c>
      <c r="B24" s="103">
        <v>107</v>
      </c>
      <c r="C24" s="21" t="s">
        <v>305</v>
      </c>
      <c r="D24" s="88" t="s">
        <v>86</v>
      </c>
      <c r="E24" s="88" t="s">
        <v>487</v>
      </c>
      <c r="F24" s="88" t="s">
        <v>12</v>
      </c>
      <c r="G24" s="98">
        <v>0</v>
      </c>
      <c r="H24" s="98">
        <v>0</v>
      </c>
      <c r="I24" s="107">
        <v>0</v>
      </c>
      <c r="J24" s="104">
        <v>209</v>
      </c>
    </row>
    <row r="25" spans="1:11" ht="12.75" customHeight="1" x14ac:dyDescent="0.3">
      <c r="A25" s="99">
        <v>23</v>
      </c>
      <c r="B25" s="103">
        <v>105</v>
      </c>
      <c r="C25" s="21" t="s">
        <v>359</v>
      </c>
      <c r="D25" s="88" t="s">
        <v>174</v>
      </c>
      <c r="E25" s="88" t="s">
        <v>215</v>
      </c>
      <c r="F25" s="88" t="s">
        <v>0</v>
      </c>
      <c r="G25" s="98">
        <v>0</v>
      </c>
      <c r="H25" s="98">
        <v>0</v>
      </c>
      <c r="I25" s="107">
        <v>0</v>
      </c>
      <c r="J25" s="104">
        <v>208</v>
      </c>
    </row>
    <row r="26" spans="1:11" ht="12.75" customHeight="1" x14ac:dyDescent="0.3">
      <c r="A26" s="99">
        <v>24</v>
      </c>
      <c r="B26" s="103">
        <v>108</v>
      </c>
      <c r="C26" s="21" t="s">
        <v>209</v>
      </c>
      <c r="D26" s="88" t="s">
        <v>92</v>
      </c>
      <c r="E26" s="88" t="s">
        <v>185</v>
      </c>
      <c r="F26" s="88" t="s">
        <v>29</v>
      </c>
      <c r="G26" s="98">
        <v>0</v>
      </c>
      <c r="H26" s="98">
        <v>0</v>
      </c>
      <c r="I26" s="107">
        <v>0</v>
      </c>
      <c r="J26" s="104">
        <v>208</v>
      </c>
    </row>
    <row r="27" spans="1:11" ht="12.75" customHeight="1" x14ac:dyDescent="0.3">
      <c r="A27" s="99">
        <v>25</v>
      </c>
      <c r="B27" s="103">
        <v>112</v>
      </c>
      <c r="C27" s="21" t="s">
        <v>352</v>
      </c>
      <c r="D27" s="88" t="s">
        <v>227</v>
      </c>
      <c r="E27" s="88" t="s">
        <v>337</v>
      </c>
      <c r="F27" s="88" t="s">
        <v>50</v>
      </c>
      <c r="G27" s="98">
        <v>0</v>
      </c>
      <c r="H27" s="98">
        <v>0</v>
      </c>
      <c r="I27" s="107">
        <v>0</v>
      </c>
      <c r="J27" s="104">
        <v>208</v>
      </c>
    </row>
    <row r="28" spans="1:11" ht="12.75" customHeight="1" x14ac:dyDescent="0.3">
      <c r="A28" s="99">
        <v>26</v>
      </c>
      <c r="B28" s="103">
        <v>114</v>
      </c>
      <c r="C28" s="21" t="s">
        <v>288</v>
      </c>
      <c r="D28" s="88" t="s">
        <v>94</v>
      </c>
      <c r="E28" s="88" t="s">
        <v>488</v>
      </c>
      <c r="F28" s="88" t="s">
        <v>37</v>
      </c>
      <c r="G28" s="98">
        <v>0</v>
      </c>
      <c r="H28" s="98">
        <v>0</v>
      </c>
      <c r="I28" s="107">
        <v>0</v>
      </c>
      <c r="J28" s="104">
        <v>208</v>
      </c>
    </row>
    <row r="29" spans="1:11" ht="12.75" customHeight="1" x14ac:dyDescent="0.3">
      <c r="A29" s="99">
        <v>27</v>
      </c>
      <c r="B29" s="103">
        <v>115</v>
      </c>
      <c r="C29" s="21" t="s">
        <v>302</v>
      </c>
      <c r="D29" s="88" t="s">
        <v>64</v>
      </c>
      <c r="E29" s="88" t="s">
        <v>61</v>
      </c>
      <c r="F29" s="88" t="s">
        <v>15</v>
      </c>
      <c r="G29" s="98">
        <v>0</v>
      </c>
      <c r="H29" s="98">
        <v>0</v>
      </c>
      <c r="I29" s="107">
        <v>0</v>
      </c>
      <c r="J29" s="104">
        <v>208</v>
      </c>
    </row>
    <row r="30" spans="1:11" ht="12.75" customHeight="1" x14ac:dyDescent="0.3">
      <c r="A30" s="99">
        <v>28</v>
      </c>
      <c r="B30" s="103">
        <v>116</v>
      </c>
      <c r="C30" s="21" t="s">
        <v>301</v>
      </c>
      <c r="D30" s="88" t="s">
        <v>64</v>
      </c>
      <c r="E30" s="88" t="s">
        <v>381</v>
      </c>
      <c r="F30" s="88" t="s">
        <v>15</v>
      </c>
      <c r="G30" s="98">
        <v>0</v>
      </c>
      <c r="H30" s="98">
        <v>0</v>
      </c>
      <c r="I30" s="107">
        <v>0</v>
      </c>
      <c r="J30" s="104">
        <v>208</v>
      </c>
    </row>
    <row r="31" spans="1:11" ht="12.75" customHeight="1" x14ac:dyDescent="0.3">
      <c r="A31" s="99">
        <v>29</v>
      </c>
      <c r="B31" s="103">
        <v>122</v>
      </c>
      <c r="C31" s="21" t="s">
        <v>319</v>
      </c>
      <c r="D31" s="88" t="s">
        <v>63</v>
      </c>
      <c r="E31" s="88" t="s">
        <v>348</v>
      </c>
      <c r="F31" s="88" t="s">
        <v>27</v>
      </c>
      <c r="G31" s="98">
        <v>0</v>
      </c>
      <c r="H31" s="98">
        <v>0</v>
      </c>
      <c r="I31" s="107">
        <v>0</v>
      </c>
      <c r="J31" s="104">
        <v>208</v>
      </c>
    </row>
    <row r="32" spans="1:11" ht="12.75" customHeight="1" x14ac:dyDescent="0.3">
      <c r="A32" s="99">
        <v>30</v>
      </c>
      <c r="B32" s="103">
        <v>129</v>
      </c>
      <c r="C32" s="21" t="s">
        <v>303</v>
      </c>
      <c r="D32" s="88" t="s">
        <v>175</v>
      </c>
      <c r="E32" s="88" t="s">
        <v>180</v>
      </c>
      <c r="F32" s="88" t="s">
        <v>38</v>
      </c>
      <c r="G32" s="98">
        <v>0</v>
      </c>
      <c r="H32" s="98">
        <v>0</v>
      </c>
      <c r="I32" s="107">
        <v>0</v>
      </c>
      <c r="J32" s="104">
        <v>208</v>
      </c>
    </row>
  </sheetData>
  <sortState xmlns:xlrd2="http://schemas.microsoft.com/office/spreadsheetml/2017/richdata2" ref="B3:J32">
    <sortCondition descending="1" ref="J3:J32"/>
  </sortState>
  <mergeCells count="1">
    <mergeCell ref="C1:E1"/>
  </mergeCells>
  <phoneticPr fontId="68" type="noConversion"/>
  <printOptions horizontalCentered="1"/>
  <pageMargins left="0.11811023622047245" right="0.11811023622047245" top="0.35433070866141736" bottom="0.15748031496062992" header="0" footer="0"/>
  <pageSetup paperSize="9"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5">
    <tabColor theme="5" tint="-0.249977111117893"/>
  </sheetPr>
  <dimension ref="A1:K32"/>
  <sheetViews>
    <sheetView zoomScale="82" zoomScaleNormal="82" workbookViewId="0">
      <selection activeCell="A33" sqref="A33:XFD39"/>
    </sheetView>
  </sheetViews>
  <sheetFormatPr defaultColWidth="9.1796875" defaultRowHeight="12.75" customHeight="1" x14ac:dyDescent="0.35"/>
  <cols>
    <col min="1" max="1" width="3.81640625" style="1" bestFit="1" customWidth="1"/>
    <col min="2" max="2" width="4.7265625" style="1" bestFit="1" customWidth="1"/>
    <col min="3" max="3" width="20" style="159" customWidth="1"/>
    <col min="4" max="4" width="8.08984375" style="5" bestFit="1" customWidth="1"/>
    <col min="5" max="5" width="25.1796875" style="1" customWidth="1"/>
    <col min="6" max="6" width="10" style="1" customWidth="1"/>
    <col min="7" max="7" width="5" style="86" hidden="1" customWidth="1"/>
    <col min="8" max="8" width="5.1796875" style="4" hidden="1" customWidth="1"/>
    <col min="9" max="9" width="3.26953125" style="4" hidden="1" customWidth="1"/>
    <col min="10" max="10" width="7.54296875" style="212" bestFit="1" customWidth="1"/>
    <col min="11" max="11" width="4.26953125" style="102" customWidth="1"/>
    <col min="12" max="16384" width="9.1796875" style="1"/>
  </cols>
  <sheetData>
    <row r="1" spans="1:11" s="18" customFormat="1" ht="12.75" customHeight="1" x14ac:dyDescent="0.35">
      <c r="B1" s="17"/>
      <c r="C1" s="276" t="s">
        <v>508</v>
      </c>
      <c r="D1" s="276"/>
      <c r="E1" s="276"/>
      <c r="F1" s="91"/>
      <c r="G1" s="86"/>
      <c r="H1" s="4"/>
      <c r="I1" s="4"/>
      <c r="J1" s="188" t="s">
        <v>164</v>
      </c>
      <c r="K1" s="102"/>
    </row>
    <row r="2" spans="1:11" s="18" customFormat="1" ht="12.75" customHeight="1" x14ac:dyDescent="0.3">
      <c r="B2" s="2" t="s">
        <v>4</v>
      </c>
      <c r="C2" s="92" t="s">
        <v>3</v>
      </c>
      <c r="D2" s="3" t="s">
        <v>1</v>
      </c>
      <c r="E2" s="2" t="s">
        <v>2</v>
      </c>
      <c r="F2" s="2" t="s">
        <v>1</v>
      </c>
      <c r="G2" s="93" t="s">
        <v>165</v>
      </c>
      <c r="H2" s="93" t="s">
        <v>208</v>
      </c>
      <c r="I2" s="93" t="s">
        <v>184</v>
      </c>
      <c r="J2" s="76" t="s">
        <v>5</v>
      </c>
      <c r="K2" s="102"/>
    </row>
    <row r="3" spans="1:11" s="16" customFormat="1" ht="12.75" customHeight="1" x14ac:dyDescent="0.3">
      <c r="A3" s="16">
        <v>1</v>
      </c>
      <c r="B3" s="19">
        <v>120</v>
      </c>
      <c r="C3" s="25" t="s">
        <v>236</v>
      </c>
      <c r="D3" s="12" t="s">
        <v>175</v>
      </c>
      <c r="E3" s="12" t="s">
        <v>491</v>
      </c>
      <c r="F3" s="12" t="s">
        <v>38</v>
      </c>
      <c r="G3" s="86">
        <v>0</v>
      </c>
      <c r="H3" s="86">
        <v>0</v>
      </c>
      <c r="I3" s="86">
        <v>0</v>
      </c>
      <c r="J3" s="211">
        <v>263</v>
      </c>
      <c r="K3" s="102"/>
    </row>
    <row r="4" spans="1:11" s="18" customFormat="1" ht="12.75" customHeight="1" x14ac:dyDescent="0.3">
      <c r="A4" s="16">
        <v>2</v>
      </c>
      <c r="B4" s="19">
        <v>112</v>
      </c>
      <c r="C4" s="25" t="s">
        <v>205</v>
      </c>
      <c r="D4" s="12" t="s">
        <v>64</v>
      </c>
      <c r="E4" s="12" t="s">
        <v>193</v>
      </c>
      <c r="F4" s="12" t="s">
        <v>15</v>
      </c>
      <c r="G4" s="86">
        <v>0</v>
      </c>
      <c r="H4" s="86">
        <v>0</v>
      </c>
      <c r="I4" s="86">
        <v>0</v>
      </c>
      <c r="J4" s="211">
        <v>261</v>
      </c>
      <c r="K4" s="102"/>
    </row>
    <row r="5" spans="1:11" s="18" customFormat="1" ht="12.75" customHeight="1" x14ac:dyDescent="0.3">
      <c r="A5" s="16">
        <v>3</v>
      </c>
      <c r="B5" s="19">
        <v>113</v>
      </c>
      <c r="C5" s="25" t="s">
        <v>182</v>
      </c>
      <c r="D5" s="12" t="s">
        <v>64</v>
      </c>
      <c r="E5" s="12" t="s">
        <v>193</v>
      </c>
      <c r="F5" s="12" t="s">
        <v>15</v>
      </c>
      <c r="G5" s="86">
        <v>0</v>
      </c>
      <c r="H5" s="86">
        <v>0</v>
      </c>
      <c r="I5" s="86">
        <v>0</v>
      </c>
      <c r="J5" s="211">
        <v>260</v>
      </c>
      <c r="K5" s="102"/>
    </row>
    <row r="6" spans="1:11" s="18" customFormat="1" ht="12.75" customHeight="1" x14ac:dyDescent="0.3">
      <c r="A6" s="16">
        <v>4</v>
      </c>
      <c r="B6" s="19">
        <v>101</v>
      </c>
      <c r="C6" s="25" t="s">
        <v>260</v>
      </c>
      <c r="D6" s="12" t="s">
        <v>85</v>
      </c>
      <c r="E6" s="12" t="s">
        <v>355</v>
      </c>
      <c r="F6" s="12" t="s">
        <v>41</v>
      </c>
      <c r="G6" s="86">
        <v>0</v>
      </c>
      <c r="H6" s="86">
        <v>0</v>
      </c>
      <c r="I6" s="86">
        <v>0</v>
      </c>
      <c r="J6" s="211">
        <v>259</v>
      </c>
      <c r="K6" s="102"/>
    </row>
    <row r="7" spans="1:11" s="18" customFormat="1" ht="12.75" customHeight="1" x14ac:dyDescent="0.3">
      <c r="A7" s="16">
        <v>5</v>
      </c>
      <c r="B7" s="19">
        <v>122</v>
      </c>
      <c r="C7" s="25" t="s">
        <v>246</v>
      </c>
      <c r="D7" s="12" t="s">
        <v>175</v>
      </c>
      <c r="E7" s="12" t="s">
        <v>180</v>
      </c>
      <c r="F7" s="12" t="s">
        <v>38</v>
      </c>
      <c r="G7" s="86">
        <v>0</v>
      </c>
      <c r="H7" s="86">
        <v>0</v>
      </c>
      <c r="I7" s="86">
        <v>0</v>
      </c>
      <c r="J7" s="211">
        <v>256</v>
      </c>
      <c r="K7" s="102"/>
    </row>
    <row r="8" spans="1:11" s="18" customFormat="1" ht="12.75" customHeight="1" x14ac:dyDescent="0.3">
      <c r="A8" s="16">
        <v>6</v>
      </c>
      <c r="B8" s="19">
        <v>117</v>
      </c>
      <c r="C8" s="25" t="s">
        <v>456</v>
      </c>
      <c r="D8" s="12" t="s">
        <v>63</v>
      </c>
      <c r="E8" s="12" t="s">
        <v>179</v>
      </c>
      <c r="F8" s="12" t="s">
        <v>27</v>
      </c>
      <c r="G8" s="86">
        <v>0</v>
      </c>
      <c r="H8" s="86">
        <v>0</v>
      </c>
      <c r="I8" s="86">
        <v>0</v>
      </c>
      <c r="J8" s="211">
        <v>255</v>
      </c>
      <c r="K8" s="102"/>
    </row>
    <row r="9" spans="1:11" s="18" customFormat="1" ht="12.75" customHeight="1" x14ac:dyDescent="0.3">
      <c r="A9" s="16">
        <v>7</v>
      </c>
      <c r="B9" s="19">
        <v>119</v>
      </c>
      <c r="C9" s="25" t="s">
        <v>201</v>
      </c>
      <c r="D9" s="12" t="s">
        <v>138</v>
      </c>
      <c r="E9" s="12" t="s">
        <v>493</v>
      </c>
      <c r="F9" s="12" t="s">
        <v>138</v>
      </c>
      <c r="G9" s="86">
        <v>0</v>
      </c>
      <c r="H9" s="86">
        <v>0</v>
      </c>
      <c r="I9" s="86">
        <v>0</v>
      </c>
      <c r="J9" s="211">
        <v>250</v>
      </c>
      <c r="K9" s="102"/>
    </row>
    <row r="10" spans="1:11" s="18" customFormat="1" ht="12.75" customHeight="1" x14ac:dyDescent="0.3">
      <c r="A10" s="16">
        <v>8</v>
      </c>
      <c r="B10" s="19">
        <v>123</v>
      </c>
      <c r="C10" s="25" t="s">
        <v>338</v>
      </c>
      <c r="D10" s="12" t="s">
        <v>175</v>
      </c>
      <c r="E10" s="12" t="s">
        <v>180</v>
      </c>
      <c r="F10" s="12" t="s">
        <v>38</v>
      </c>
      <c r="G10" s="86">
        <v>0</v>
      </c>
      <c r="H10" s="86">
        <v>0</v>
      </c>
      <c r="I10" s="86">
        <v>0</v>
      </c>
      <c r="J10" s="211">
        <v>248</v>
      </c>
      <c r="K10" s="102"/>
    </row>
    <row r="11" spans="1:11" s="18" customFormat="1" ht="12.75" customHeight="1" x14ac:dyDescent="0.3">
      <c r="A11" s="16">
        <v>9</v>
      </c>
      <c r="B11" s="19">
        <v>102</v>
      </c>
      <c r="C11" s="25" t="s">
        <v>420</v>
      </c>
      <c r="D11" s="12" t="s">
        <v>85</v>
      </c>
      <c r="E11" s="12" t="s">
        <v>355</v>
      </c>
      <c r="F11" s="12" t="s">
        <v>41</v>
      </c>
      <c r="G11" s="86">
        <v>0</v>
      </c>
      <c r="H11" s="86">
        <v>0</v>
      </c>
      <c r="I11" s="86">
        <v>0</v>
      </c>
      <c r="J11" s="211">
        <v>246</v>
      </c>
      <c r="K11" s="102"/>
    </row>
    <row r="12" spans="1:11" s="18" customFormat="1" ht="12.75" customHeight="1" x14ac:dyDescent="0.3">
      <c r="A12" s="16">
        <v>10</v>
      </c>
      <c r="B12" s="19">
        <v>109</v>
      </c>
      <c r="C12" s="25" t="s">
        <v>336</v>
      </c>
      <c r="D12" s="12" t="s">
        <v>227</v>
      </c>
      <c r="E12" s="12" t="s">
        <v>337</v>
      </c>
      <c r="F12" s="12" t="s">
        <v>50</v>
      </c>
      <c r="G12" s="86">
        <v>0</v>
      </c>
      <c r="H12" s="86">
        <v>0</v>
      </c>
      <c r="I12" s="86">
        <v>0</v>
      </c>
      <c r="J12" s="211">
        <v>245</v>
      </c>
      <c r="K12" s="102"/>
    </row>
    <row r="13" spans="1:11" s="18" customFormat="1" ht="12.75" customHeight="1" x14ac:dyDescent="0.3">
      <c r="A13" s="16">
        <v>11</v>
      </c>
      <c r="B13" s="19">
        <v>107</v>
      </c>
      <c r="C13" s="25" t="s">
        <v>225</v>
      </c>
      <c r="D13" s="12" t="s">
        <v>88</v>
      </c>
      <c r="E13" s="12" t="s">
        <v>66</v>
      </c>
      <c r="F13" s="12" t="s">
        <v>34</v>
      </c>
      <c r="G13" s="86">
        <v>0</v>
      </c>
      <c r="H13" s="86">
        <v>0</v>
      </c>
      <c r="I13" s="86">
        <v>0</v>
      </c>
      <c r="J13" s="211">
        <v>244</v>
      </c>
      <c r="K13" s="102"/>
    </row>
    <row r="14" spans="1:11" s="18" customFormat="1" ht="12.75" customHeight="1" x14ac:dyDescent="0.3">
      <c r="A14" s="16">
        <v>12</v>
      </c>
      <c r="B14" s="19">
        <v>118</v>
      </c>
      <c r="C14" s="25" t="s">
        <v>446</v>
      </c>
      <c r="D14" s="12" t="s">
        <v>63</v>
      </c>
      <c r="E14" s="12" t="s">
        <v>179</v>
      </c>
      <c r="F14" s="12" t="s">
        <v>27</v>
      </c>
      <c r="G14" s="86">
        <v>0</v>
      </c>
      <c r="H14" s="86">
        <v>0</v>
      </c>
      <c r="I14" s="86">
        <v>0</v>
      </c>
      <c r="J14" s="211">
        <v>243</v>
      </c>
      <c r="K14" s="102"/>
    </row>
    <row r="15" spans="1:11" ht="12.75" customHeight="1" x14ac:dyDescent="0.3">
      <c r="A15" s="16">
        <v>13</v>
      </c>
      <c r="B15" s="19">
        <v>129</v>
      </c>
      <c r="C15" s="25" t="s">
        <v>224</v>
      </c>
      <c r="D15" s="12" t="s">
        <v>103</v>
      </c>
      <c r="E15" s="12" t="s">
        <v>483</v>
      </c>
      <c r="F15" s="12" t="s">
        <v>7</v>
      </c>
      <c r="G15" s="86">
        <v>0</v>
      </c>
      <c r="H15" s="86">
        <v>0</v>
      </c>
      <c r="I15" s="86">
        <v>0</v>
      </c>
      <c r="J15" s="211">
        <v>243</v>
      </c>
    </row>
    <row r="16" spans="1:11" ht="12.75" customHeight="1" x14ac:dyDescent="0.3">
      <c r="A16" s="16">
        <v>14</v>
      </c>
      <c r="B16" s="19">
        <v>114</v>
      </c>
      <c r="C16" s="25" t="s">
        <v>258</v>
      </c>
      <c r="D16" s="12" t="s">
        <v>64</v>
      </c>
      <c r="E16" s="12" t="s">
        <v>443</v>
      </c>
      <c r="F16" s="12" t="s">
        <v>15</v>
      </c>
      <c r="G16" s="86">
        <v>0</v>
      </c>
      <c r="H16" s="86">
        <v>0</v>
      </c>
      <c r="I16" s="86">
        <v>0</v>
      </c>
      <c r="J16" s="211">
        <v>241</v>
      </c>
    </row>
    <row r="17" spans="1:10" ht="12.75" customHeight="1" x14ac:dyDescent="0.3">
      <c r="A17" s="16">
        <v>15</v>
      </c>
      <c r="B17" s="19">
        <v>127</v>
      </c>
      <c r="C17" s="25" t="s">
        <v>466</v>
      </c>
      <c r="D17" s="12" t="s">
        <v>102</v>
      </c>
      <c r="E17" s="12" t="s">
        <v>147</v>
      </c>
      <c r="F17" s="12" t="s">
        <v>18</v>
      </c>
      <c r="G17" s="86">
        <v>0</v>
      </c>
      <c r="H17" s="86">
        <v>0</v>
      </c>
      <c r="I17" s="86">
        <v>0</v>
      </c>
      <c r="J17" s="211">
        <v>236</v>
      </c>
    </row>
    <row r="18" spans="1:10" ht="12.75" customHeight="1" x14ac:dyDescent="0.3">
      <c r="A18" s="16">
        <v>16</v>
      </c>
      <c r="B18" s="19">
        <v>130</v>
      </c>
      <c r="C18" s="25" t="s">
        <v>468</v>
      </c>
      <c r="D18" s="12" t="s">
        <v>103</v>
      </c>
      <c r="E18" s="12" t="s">
        <v>483</v>
      </c>
      <c r="F18" s="12" t="s">
        <v>7</v>
      </c>
      <c r="G18" s="86">
        <v>0</v>
      </c>
      <c r="H18" s="86">
        <v>0</v>
      </c>
      <c r="I18" s="86">
        <v>0</v>
      </c>
      <c r="J18" s="211">
        <v>234</v>
      </c>
    </row>
    <row r="19" spans="1:10" ht="12.75" customHeight="1" x14ac:dyDescent="0.3">
      <c r="A19" s="16">
        <v>17</v>
      </c>
      <c r="B19" s="19">
        <v>121</v>
      </c>
      <c r="C19" s="25" t="s">
        <v>247</v>
      </c>
      <c r="D19" s="12" t="s">
        <v>175</v>
      </c>
      <c r="E19" s="12" t="s">
        <v>491</v>
      </c>
      <c r="F19" s="12" t="s">
        <v>38</v>
      </c>
      <c r="G19" s="86">
        <v>0</v>
      </c>
      <c r="H19" s="86">
        <v>0</v>
      </c>
      <c r="I19" s="86">
        <v>0</v>
      </c>
      <c r="J19" s="211">
        <v>216</v>
      </c>
    </row>
    <row r="20" spans="1:10" ht="12.75" customHeight="1" x14ac:dyDescent="0.3">
      <c r="A20" s="16">
        <v>18</v>
      </c>
      <c r="B20" s="19">
        <v>115</v>
      </c>
      <c r="C20" s="25" t="s">
        <v>444</v>
      </c>
      <c r="D20" s="12" t="s">
        <v>64</v>
      </c>
      <c r="E20" s="12" t="s">
        <v>257</v>
      </c>
      <c r="F20" s="12" t="s">
        <v>15</v>
      </c>
      <c r="G20" s="86">
        <v>0</v>
      </c>
      <c r="H20" s="86">
        <v>0</v>
      </c>
      <c r="I20" s="86">
        <v>0</v>
      </c>
      <c r="J20" s="211">
        <v>214</v>
      </c>
    </row>
    <row r="21" spans="1:10" ht="12.75" customHeight="1" x14ac:dyDescent="0.3">
      <c r="A21" s="16">
        <v>19</v>
      </c>
      <c r="B21" s="19">
        <v>131</v>
      </c>
      <c r="C21" s="25" t="s">
        <v>226</v>
      </c>
      <c r="D21" s="12" t="s">
        <v>103</v>
      </c>
      <c r="E21" s="12" t="s">
        <v>483</v>
      </c>
      <c r="F21" s="12" t="s">
        <v>7</v>
      </c>
      <c r="G21" s="86">
        <v>0</v>
      </c>
      <c r="H21" s="86">
        <v>0</v>
      </c>
      <c r="I21" s="86">
        <v>0</v>
      </c>
      <c r="J21" s="211">
        <v>213</v>
      </c>
    </row>
    <row r="22" spans="1:10" ht="12.75" customHeight="1" x14ac:dyDescent="0.3">
      <c r="A22" s="16">
        <v>20</v>
      </c>
      <c r="B22" s="19">
        <v>116</v>
      </c>
      <c r="C22" s="25" t="s">
        <v>202</v>
      </c>
      <c r="D22" s="12" t="s">
        <v>97</v>
      </c>
      <c r="E22" s="12" t="s">
        <v>295</v>
      </c>
      <c r="F22" s="12" t="s">
        <v>30</v>
      </c>
      <c r="G22" s="86">
        <v>0</v>
      </c>
      <c r="H22" s="86">
        <v>0</v>
      </c>
      <c r="I22" s="86">
        <v>0</v>
      </c>
      <c r="J22" s="211">
        <v>212</v>
      </c>
    </row>
    <row r="23" spans="1:10" ht="12.75" customHeight="1" x14ac:dyDescent="0.3">
      <c r="A23" s="16">
        <v>21</v>
      </c>
      <c r="B23" s="19">
        <v>108</v>
      </c>
      <c r="C23" s="25" t="s">
        <v>204</v>
      </c>
      <c r="D23" s="12" t="s">
        <v>92</v>
      </c>
      <c r="E23" s="12" t="s">
        <v>185</v>
      </c>
      <c r="F23" s="12" t="s">
        <v>29</v>
      </c>
      <c r="G23" s="86">
        <v>0</v>
      </c>
      <c r="H23" s="86">
        <v>0</v>
      </c>
      <c r="I23" s="86">
        <v>0</v>
      </c>
      <c r="J23" s="211">
        <v>211</v>
      </c>
    </row>
    <row r="24" spans="1:10" ht="12.75" customHeight="1" x14ac:dyDescent="0.3">
      <c r="A24" s="16">
        <v>22</v>
      </c>
      <c r="B24" s="19">
        <v>126</v>
      </c>
      <c r="C24" s="25" t="s">
        <v>203</v>
      </c>
      <c r="D24" s="12" t="s">
        <v>541</v>
      </c>
      <c r="E24" s="12" t="s">
        <v>494</v>
      </c>
      <c r="F24" s="12" t="s">
        <v>457</v>
      </c>
      <c r="G24" s="86">
        <v>0</v>
      </c>
      <c r="H24" s="86">
        <v>0</v>
      </c>
      <c r="I24" s="86">
        <v>0</v>
      </c>
      <c r="J24" s="211">
        <v>210</v>
      </c>
    </row>
    <row r="25" spans="1:10" ht="12.75" customHeight="1" x14ac:dyDescent="0.3">
      <c r="A25" s="16">
        <v>23</v>
      </c>
      <c r="B25" s="19">
        <v>105</v>
      </c>
      <c r="C25" s="25" t="s">
        <v>198</v>
      </c>
      <c r="D25" s="12" t="s">
        <v>174</v>
      </c>
      <c r="E25" s="12" t="s">
        <v>215</v>
      </c>
      <c r="F25" s="12" t="s">
        <v>0</v>
      </c>
      <c r="G25" s="86">
        <v>0</v>
      </c>
      <c r="H25" s="86">
        <v>0</v>
      </c>
      <c r="I25" s="86">
        <v>0</v>
      </c>
      <c r="J25" s="211">
        <v>209</v>
      </c>
    </row>
    <row r="26" spans="1:10" ht="12.75" customHeight="1" x14ac:dyDescent="0.3">
      <c r="A26" s="16">
        <v>24</v>
      </c>
      <c r="B26" s="19">
        <v>103</v>
      </c>
      <c r="C26" s="25" t="s">
        <v>334</v>
      </c>
      <c r="D26" s="12" t="s">
        <v>85</v>
      </c>
      <c r="E26" s="12" t="s">
        <v>355</v>
      </c>
      <c r="F26" s="12" t="s">
        <v>41</v>
      </c>
      <c r="G26" s="86">
        <v>0</v>
      </c>
      <c r="H26" s="86">
        <v>0</v>
      </c>
      <c r="I26" s="86">
        <v>0</v>
      </c>
      <c r="J26" s="211">
        <v>208</v>
      </c>
    </row>
    <row r="27" spans="1:10" ht="12.75" customHeight="1" x14ac:dyDescent="0.3">
      <c r="A27" s="16">
        <v>25</v>
      </c>
      <c r="B27" s="19">
        <v>104</v>
      </c>
      <c r="C27" s="25" t="s">
        <v>340</v>
      </c>
      <c r="D27" s="12" t="s">
        <v>85</v>
      </c>
      <c r="E27" s="12" t="s">
        <v>355</v>
      </c>
      <c r="F27" s="12" t="s">
        <v>41</v>
      </c>
      <c r="G27" s="86">
        <v>0</v>
      </c>
      <c r="H27" s="86">
        <v>0</v>
      </c>
      <c r="I27" s="86">
        <v>0</v>
      </c>
      <c r="J27" s="211">
        <v>208</v>
      </c>
    </row>
    <row r="28" spans="1:10" ht="12.75" customHeight="1" x14ac:dyDescent="0.3">
      <c r="A28" s="16">
        <v>26</v>
      </c>
      <c r="B28" s="19">
        <v>106</v>
      </c>
      <c r="C28" s="25" t="s">
        <v>495</v>
      </c>
      <c r="D28" s="12" t="s">
        <v>86</v>
      </c>
      <c r="E28" s="12" t="s">
        <v>61</v>
      </c>
      <c r="F28" s="12" t="s">
        <v>12</v>
      </c>
      <c r="G28" s="86">
        <v>0</v>
      </c>
      <c r="H28" s="86">
        <v>0</v>
      </c>
      <c r="I28" s="86">
        <v>0</v>
      </c>
      <c r="J28" s="211">
        <v>208</v>
      </c>
    </row>
    <row r="29" spans="1:10" ht="12.75" customHeight="1" x14ac:dyDescent="0.3">
      <c r="A29" s="16">
        <v>27</v>
      </c>
      <c r="B29" s="19">
        <v>110</v>
      </c>
      <c r="C29" s="25" t="s">
        <v>330</v>
      </c>
      <c r="D29" s="12" t="s">
        <v>540</v>
      </c>
      <c r="E29" s="12" t="s">
        <v>331</v>
      </c>
      <c r="F29" s="12" t="s">
        <v>166</v>
      </c>
      <c r="G29" s="86">
        <v>0</v>
      </c>
      <c r="H29" s="86">
        <v>0</v>
      </c>
      <c r="I29" s="86">
        <v>0</v>
      </c>
      <c r="J29" s="211">
        <v>208</v>
      </c>
    </row>
    <row r="30" spans="1:10" ht="12.75" customHeight="1" x14ac:dyDescent="0.3">
      <c r="A30" s="16">
        <v>28</v>
      </c>
      <c r="B30" s="19">
        <v>124</v>
      </c>
      <c r="C30" s="25" t="s">
        <v>245</v>
      </c>
      <c r="D30" s="12" t="s">
        <v>175</v>
      </c>
      <c r="E30" s="12" t="s">
        <v>180</v>
      </c>
      <c r="F30" s="12" t="s">
        <v>38</v>
      </c>
      <c r="G30" s="86">
        <v>0</v>
      </c>
      <c r="H30" s="86">
        <v>0</v>
      </c>
      <c r="I30" s="86">
        <v>0</v>
      </c>
      <c r="J30" s="211">
        <v>208</v>
      </c>
    </row>
    <row r="31" spans="1:10" ht="12.75" customHeight="1" x14ac:dyDescent="0.3">
      <c r="A31" s="16">
        <v>29</v>
      </c>
      <c r="B31" s="19">
        <v>125</v>
      </c>
      <c r="C31" s="25" t="s">
        <v>207</v>
      </c>
      <c r="D31" s="12" t="s">
        <v>100</v>
      </c>
      <c r="E31" s="12" t="s">
        <v>259</v>
      </c>
      <c r="F31" s="12" t="s">
        <v>48</v>
      </c>
      <c r="G31" s="86">
        <v>0</v>
      </c>
      <c r="H31" s="86">
        <v>0</v>
      </c>
      <c r="I31" s="86">
        <v>0</v>
      </c>
      <c r="J31" s="211">
        <v>208</v>
      </c>
    </row>
    <row r="32" spans="1:10" ht="12.75" customHeight="1" x14ac:dyDescent="0.3">
      <c r="A32" s="16">
        <v>30</v>
      </c>
      <c r="B32" s="19">
        <v>128</v>
      </c>
      <c r="C32" s="25" t="s">
        <v>328</v>
      </c>
      <c r="D32" s="12" t="s">
        <v>49</v>
      </c>
      <c r="E32" s="12" t="s">
        <v>467</v>
      </c>
      <c r="F32" s="12" t="s">
        <v>49</v>
      </c>
      <c r="G32" s="86">
        <v>0</v>
      </c>
      <c r="H32" s="86">
        <v>0</v>
      </c>
      <c r="I32" s="86">
        <v>0</v>
      </c>
      <c r="J32" s="211">
        <v>208</v>
      </c>
    </row>
  </sheetData>
  <sortState xmlns:xlrd2="http://schemas.microsoft.com/office/spreadsheetml/2017/richdata2" ref="B3:J32">
    <sortCondition descending="1" ref="J3:J32"/>
  </sortState>
  <mergeCells count="1">
    <mergeCell ref="C1:E1"/>
  </mergeCells>
  <phoneticPr fontId="68" type="noConversion"/>
  <conditionalFormatting sqref="C1:C1048576">
    <cfRule type="duplicateValues" dxfId="233" priority="1438"/>
    <cfRule type="duplicateValues" dxfId="232" priority="1477"/>
    <cfRule type="duplicateValues" dxfId="231" priority="14804"/>
    <cfRule type="duplicateValues" dxfId="230" priority="14807"/>
    <cfRule type="duplicateValues" dxfId="229" priority="14808"/>
    <cfRule type="duplicateValues" dxfId="228" priority="14809"/>
    <cfRule type="duplicateValues" dxfId="227" priority="14810"/>
    <cfRule type="duplicateValues" dxfId="226" priority="14811"/>
  </conditionalFormatting>
  <printOptions horizontalCentered="1"/>
  <pageMargins left="0" right="0.11811023622047245" top="0.31496062992125984" bottom="0.15748031496062992" header="0.31496062992125984" footer="0.31496062992125984"/>
  <pageSetup paperSize="9" scale="1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8">
    <tabColor rgb="FFFF0000"/>
  </sheetPr>
  <dimension ref="A1:J76"/>
  <sheetViews>
    <sheetView zoomScaleNormal="100" workbookViewId="0">
      <selection activeCell="J3" sqref="J3:J24"/>
    </sheetView>
  </sheetViews>
  <sheetFormatPr defaultColWidth="9.1796875" defaultRowHeight="12" x14ac:dyDescent="0.3"/>
  <cols>
    <col min="1" max="1" width="3" style="184" bestFit="1" customWidth="1"/>
    <col min="2" max="2" width="4.1796875" style="80" bestFit="1" customWidth="1"/>
    <col min="3" max="3" width="4" style="80" bestFit="1" customWidth="1"/>
    <col min="4" max="4" width="23.1796875" style="11" bestFit="1" customWidth="1"/>
    <col min="5" max="5" width="23.7265625" style="11" bestFit="1" customWidth="1"/>
    <col min="6" max="7" width="4.54296875" style="7" bestFit="1" customWidth="1"/>
    <col min="8" max="8" width="6.7265625" style="125" bestFit="1" customWidth="1"/>
    <col min="9" max="9" width="6.7265625" style="131" bestFit="1" customWidth="1"/>
    <col min="10" max="10" width="7.7265625" style="22" bestFit="1" customWidth="1"/>
    <col min="11" max="11" width="3.54296875" style="7" customWidth="1"/>
    <col min="12" max="16384" width="9.1796875" style="7"/>
  </cols>
  <sheetData>
    <row r="1" spans="1:10" x14ac:dyDescent="0.3">
      <c r="B1" s="277" t="s">
        <v>509</v>
      </c>
      <c r="C1" s="277"/>
      <c r="D1" s="277"/>
      <c r="E1" s="277"/>
      <c r="F1" s="45"/>
      <c r="G1" s="45"/>
      <c r="H1" s="126"/>
      <c r="I1" s="129"/>
      <c r="J1" s="45"/>
    </row>
    <row r="2" spans="1:10" s="11" customFormat="1" x14ac:dyDescent="0.3">
      <c r="A2" s="184"/>
      <c r="B2" s="127"/>
      <c r="C2" s="127"/>
      <c r="D2" s="128" t="s">
        <v>52</v>
      </c>
      <c r="E2" s="130" t="s">
        <v>53</v>
      </c>
      <c r="F2" s="128" t="s">
        <v>234</v>
      </c>
      <c r="G2" s="130" t="s">
        <v>235</v>
      </c>
      <c r="H2" s="128" t="s">
        <v>54</v>
      </c>
      <c r="I2" s="128" t="s">
        <v>55</v>
      </c>
      <c r="J2" s="132" t="s">
        <v>5</v>
      </c>
    </row>
    <row r="3" spans="1:10" x14ac:dyDescent="0.3">
      <c r="A3" s="184">
        <v>1</v>
      </c>
      <c r="B3" s="124">
        <v>109</v>
      </c>
      <c r="C3" s="124">
        <v>110</v>
      </c>
      <c r="D3" s="23" t="s">
        <v>367</v>
      </c>
      <c r="E3" s="23" t="s">
        <v>256</v>
      </c>
      <c r="F3" s="8" t="s">
        <v>92</v>
      </c>
      <c r="G3" s="8" t="s">
        <v>92</v>
      </c>
      <c r="H3" s="84">
        <v>259</v>
      </c>
      <c r="I3" s="109">
        <v>251</v>
      </c>
      <c r="J3" s="133">
        <v>510</v>
      </c>
    </row>
    <row r="4" spans="1:10" x14ac:dyDescent="0.3">
      <c r="A4" s="185">
        <v>2</v>
      </c>
      <c r="B4" s="124">
        <v>101</v>
      </c>
      <c r="C4" s="124">
        <v>102</v>
      </c>
      <c r="D4" s="23" t="s">
        <v>308</v>
      </c>
      <c r="E4" s="23" t="s">
        <v>220</v>
      </c>
      <c r="F4" s="8" t="s">
        <v>85</v>
      </c>
      <c r="G4" s="8" t="s">
        <v>85</v>
      </c>
      <c r="H4" s="84">
        <v>252</v>
      </c>
      <c r="I4" s="109">
        <v>246</v>
      </c>
      <c r="J4" s="133">
        <v>498</v>
      </c>
    </row>
    <row r="5" spans="1:10" x14ac:dyDescent="0.3">
      <c r="A5" s="184">
        <v>3</v>
      </c>
      <c r="B5" s="124">
        <v>125</v>
      </c>
      <c r="C5" s="124">
        <v>128</v>
      </c>
      <c r="D5" s="23" t="s">
        <v>398</v>
      </c>
      <c r="E5" s="23" t="s">
        <v>293</v>
      </c>
      <c r="F5" s="8" t="s">
        <v>175</v>
      </c>
      <c r="G5" s="8" t="s">
        <v>175</v>
      </c>
      <c r="H5" s="84">
        <v>255</v>
      </c>
      <c r="I5" s="109">
        <v>241</v>
      </c>
      <c r="J5" s="133">
        <v>496</v>
      </c>
    </row>
    <row r="6" spans="1:10" x14ac:dyDescent="0.3">
      <c r="A6" s="185">
        <v>4</v>
      </c>
      <c r="B6" s="124">
        <v>115</v>
      </c>
      <c r="C6" s="124">
        <v>117</v>
      </c>
      <c r="D6" s="23" t="s">
        <v>302</v>
      </c>
      <c r="E6" s="23" t="s">
        <v>216</v>
      </c>
      <c r="F6" s="8" t="s">
        <v>64</v>
      </c>
      <c r="G6" s="8" t="s">
        <v>64</v>
      </c>
      <c r="H6" s="84">
        <v>208</v>
      </c>
      <c r="I6" s="109">
        <v>264</v>
      </c>
      <c r="J6" s="133">
        <v>472</v>
      </c>
    </row>
    <row r="7" spans="1:10" x14ac:dyDescent="0.3">
      <c r="A7" s="184">
        <v>5</v>
      </c>
      <c r="B7" s="124">
        <v>119</v>
      </c>
      <c r="C7" s="124">
        <v>120</v>
      </c>
      <c r="D7" s="23" t="s">
        <v>211</v>
      </c>
      <c r="E7" s="23" t="s">
        <v>314</v>
      </c>
      <c r="F7" s="8" t="s">
        <v>64</v>
      </c>
      <c r="G7" s="8" t="s">
        <v>64</v>
      </c>
      <c r="H7" s="84">
        <v>248</v>
      </c>
      <c r="I7" s="109">
        <v>211</v>
      </c>
      <c r="J7" s="133">
        <v>459</v>
      </c>
    </row>
    <row r="8" spans="1:10" x14ac:dyDescent="0.3">
      <c r="A8" s="185">
        <v>6</v>
      </c>
      <c r="B8" s="124">
        <v>105</v>
      </c>
      <c r="C8" s="124">
        <v>135</v>
      </c>
      <c r="D8" s="23" t="s">
        <v>359</v>
      </c>
      <c r="E8" s="23" t="s">
        <v>311</v>
      </c>
      <c r="F8" s="8" t="s">
        <v>174</v>
      </c>
      <c r="G8" s="8" t="s">
        <v>86</v>
      </c>
      <c r="H8" s="84">
        <v>208</v>
      </c>
      <c r="I8" s="109">
        <v>239</v>
      </c>
      <c r="J8" s="133">
        <v>447</v>
      </c>
    </row>
    <row r="9" spans="1:10" x14ac:dyDescent="0.3">
      <c r="A9" s="184">
        <v>7</v>
      </c>
      <c r="B9" s="124">
        <v>124</v>
      </c>
      <c r="C9" s="124">
        <v>131</v>
      </c>
      <c r="D9" s="23" t="s">
        <v>228</v>
      </c>
      <c r="E9" s="262" t="s">
        <v>223</v>
      </c>
      <c r="F9" s="8" t="s">
        <v>388</v>
      </c>
      <c r="G9" s="8" t="s">
        <v>102</v>
      </c>
      <c r="H9" s="84">
        <v>215</v>
      </c>
      <c r="I9" s="109">
        <v>210</v>
      </c>
      <c r="J9" s="133">
        <v>425</v>
      </c>
    </row>
    <row r="10" spans="1:10" x14ac:dyDescent="0.3">
      <c r="A10" s="185">
        <v>8</v>
      </c>
      <c r="B10" s="124">
        <v>111</v>
      </c>
      <c r="C10" s="124">
        <v>112</v>
      </c>
      <c r="D10" s="23" t="s">
        <v>353</v>
      </c>
      <c r="E10" s="215" t="s">
        <v>352</v>
      </c>
      <c r="F10" s="8" t="s">
        <v>227</v>
      </c>
      <c r="G10" s="8" t="s">
        <v>227</v>
      </c>
      <c r="H10" s="84">
        <v>213</v>
      </c>
      <c r="I10" s="109">
        <v>208</v>
      </c>
      <c r="J10" s="133">
        <v>421</v>
      </c>
    </row>
    <row r="11" spans="1:10" x14ac:dyDescent="0.3">
      <c r="A11" s="184">
        <v>9</v>
      </c>
      <c r="B11" s="124">
        <v>116</v>
      </c>
      <c r="C11" s="124">
        <v>129</v>
      </c>
      <c r="D11" s="23" t="s">
        <v>301</v>
      </c>
      <c r="E11" s="23" t="s">
        <v>303</v>
      </c>
      <c r="F11" s="8" t="s">
        <v>64</v>
      </c>
      <c r="G11" s="8" t="s">
        <v>175</v>
      </c>
      <c r="H11" s="84">
        <v>208</v>
      </c>
      <c r="I11" s="109">
        <v>208</v>
      </c>
      <c r="J11" s="133">
        <v>416</v>
      </c>
    </row>
    <row r="12" spans="1:10" x14ac:dyDescent="0.3">
      <c r="A12" s="185">
        <v>10</v>
      </c>
      <c r="B12" s="124">
        <v>130</v>
      </c>
      <c r="C12" s="124">
        <v>136</v>
      </c>
      <c r="D12" s="23" t="s">
        <v>291</v>
      </c>
      <c r="E12" s="23" t="s">
        <v>318</v>
      </c>
      <c r="F12" s="8" t="s">
        <v>413</v>
      </c>
      <c r="G12" s="8" t="s">
        <v>413</v>
      </c>
      <c r="H12" s="84">
        <v>244</v>
      </c>
      <c r="I12" s="109">
        <v>153</v>
      </c>
      <c r="J12" s="133">
        <v>397</v>
      </c>
    </row>
    <row r="13" spans="1:10" x14ac:dyDescent="0.3">
      <c r="A13" s="184">
        <v>11</v>
      </c>
      <c r="B13" s="124">
        <v>108</v>
      </c>
      <c r="C13" s="124">
        <v>134</v>
      </c>
      <c r="D13" s="23" t="s">
        <v>209</v>
      </c>
      <c r="E13" s="23" t="s">
        <v>316</v>
      </c>
      <c r="F13" s="8" t="s">
        <v>92</v>
      </c>
      <c r="G13" s="8" t="s">
        <v>92</v>
      </c>
      <c r="H13" s="84">
        <v>208</v>
      </c>
      <c r="I13" s="109">
        <v>155</v>
      </c>
      <c r="J13" s="133">
        <v>363</v>
      </c>
    </row>
    <row r="14" spans="1:10" x14ac:dyDescent="0.3">
      <c r="A14" s="185">
        <v>12</v>
      </c>
      <c r="B14" s="124">
        <v>103</v>
      </c>
      <c r="C14" s="124">
        <v>138</v>
      </c>
      <c r="D14" s="23" t="s">
        <v>354</v>
      </c>
      <c r="E14" s="23" t="s">
        <v>309</v>
      </c>
      <c r="F14" s="8" t="s">
        <v>85</v>
      </c>
      <c r="G14" s="8" t="s">
        <v>85</v>
      </c>
      <c r="H14" s="84">
        <v>214</v>
      </c>
      <c r="I14" s="109">
        <v>108</v>
      </c>
      <c r="J14" s="133">
        <v>322</v>
      </c>
    </row>
    <row r="15" spans="1:10" x14ac:dyDescent="0.3">
      <c r="A15" s="184">
        <v>13</v>
      </c>
      <c r="B15" s="124">
        <v>114</v>
      </c>
      <c r="C15" s="124">
        <v>140</v>
      </c>
      <c r="D15" s="23" t="s">
        <v>288</v>
      </c>
      <c r="E15" s="23" t="s">
        <v>255</v>
      </c>
      <c r="F15" s="8" t="s">
        <v>94</v>
      </c>
      <c r="G15" s="8" t="s">
        <v>94</v>
      </c>
      <c r="H15" s="84">
        <v>208</v>
      </c>
      <c r="I15" s="109">
        <v>111</v>
      </c>
      <c r="J15" s="133">
        <v>319</v>
      </c>
    </row>
    <row r="16" spans="1:10" x14ac:dyDescent="0.3">
      <c r="A16" s="185">
        <v>14</v>
      </c>
      <c r="B16" s="124">
        <v>132</v>
      </c>
      <c r="C16" s="124">
        <v>142</v>
      </c>
      <c r="D16" s="23" t="s">
        <v>213</v>
      </c>
      <c r="E16" s="23" t="s">
        <v>417</v>
      </c>
      <c r="F16" s="8" t="s">
        <v>103</v>
      </c>
      <c r="G16" s="8" t="s">
        <v>103</v>
      </c>
      <c r="H16" s="84">
        <v>261</v>
      </c>
      <c r="I16" s="109" t="s">
        <v>177</v>
      </c>
      <c r="J16" s="133">
        <v>261</v>
      </c>
    </row>
    <row r="17" spans="1:10" x14ac:dyDescent="0.3">
      <c r="A17" s="184">
        <v>15</v>
      </c>
      <c r="B17" s="124">
        <v>121</v>
      </c>
      <c r="C17" s="124">
        <v>137</v>
      </c>
      <c r="D17" s="23" t="s">
        <v>385</v>
      </c>
      <c r="E17" s="23" t="s">
        <v>546</v>
      </c>
      <c r="F17" s="8" t="s">
        <v>64</v>
      </c>
      <c r="G17" s="8" t="s">
        <v>64</v>
      </c>
      <c r="H17" s="84">
        <v>259</v>
      </c>
      <c r="I17" s="109" t="s">
        <v>177</v>
      </c>
      <c r="J17" s="133">
        <v>259</v>
      </c>
    </row>
    <row r="18" spans="1:10" x14ac:dyDescent="0.3">
      <c r="A18" s="185">
        <v>16</v>
      </c>
      <c r="B18" s="124">
        <v>118</v>
      </c>
      <c r="C18" s="124">
        <v>143</v>
      </c>
      <c r="D18" s="23" t="s">
        <v>217</v>
      </c>
      <c r="E18" s="23" t="s">
        <v>549</v>
      </c>
      <c r="F18" s="8" t="s">
        <v>64</v>
      </c>
      <c r="G18" s="8" t="s">
        <v>64</v>
      </c>
      <c r="H18" s="84">
        <v>246</v>
      </c>
      <c r="I18" s="109" t="s">
        <v>177</v>
      </c>
      <c r="J18" s="133">
        <v>246</v>
      </c>
    </row>
    <row r="19" spans="1:10" x14ac:dyDescent="0.3">
      <c r="A19" s="184">
        <v>17</v>
      </c>
      <c r="B19" s="124">
        <v>104</v>
      </c>
      <c r="C19" s="124">
        <v>106</v>
      </c>
      <c r="D19" s="23" t="s">
        <v>214</v>
      </c>
      <c r="E19" s="23" t="s">
        <v>360</v>
      </c>
      <c r="F19" s="8" t="s">
        <v>174</v>
      </c>
      <c r="G19" s="8" t="s">
        <v>174</v>
      </c>
      <c r="H19" s="84">
        <v>245</v>
      </c>
      <c r="I19" s="109" t="s">
        <v>177</v>
      </c>
      <c r="J19" s="133">
        <v>245</v>
      </c>
    </row>
    <row r="20" spans="1:10" x14ac:dyDescent="0.3">
      <c r="A20" s="185">
        <v>18</v>
      </c>
      <c r="B20" s="124">
        <v>126</v>
      </c>
      <c r="C20" s="124">
        <v>144</v>
      </c>
      <c r="D20" s="23" t="s">
        <v>396</v>
      </c>
      <c r="E20" s="23" t="s">
        <v>397</v>
      </c>
      <c r="F20" s="8" t="s">
        <v>175</v>
      </c>
      <c r="G20" s="8" t="s">
        <v>175</v>
      </c>
      <c r="H20" s="84">
        <v>238</v>
      </c>
      <c r="I20" s="109" t="s">
        <v>177</v>
      </c>
      <c r="J20" s="133">
        <v>238</v>
      </c>
    </row>
    <row r="21" spans="1:10" x14ac:dyDescent="0.3">
      <c r="A21" s="184">
        <v>19</v>
      </c>
      <c r="B21" s="124">
        <v>113</v>
      </c>
      <c r="C21" s="124">
        <v>145</v>
      </c>
      <c r="D21" s="23" t="s">
        <v>371</v>
      </c>
      <c r="E21" s="216" t="s">
        <v>553</v>
      </c>
      <c r="F21" s="8" t="s">
        <v>243</v>
      </c>
      <c r="G21" s="8" t="s">
        <v>374</v>
      </c>
      <c r="H21" s="84">
        <v>212</v>
      </c>
      <c r="I21" s="109" t="s">
        <v>177</v>
      </c>
      <c r="J21" s="133">
        <v>212</v>
      </c>
    </row>
    <row r="22" spans="1:10" x14ac:dyDescent="0.3">
      <c r="A22" s="185">
        <v>20</v>
      </c>
      <c r="B22" s="124">
        <v>107</v>
      </c>
      <c r="C22" s="124">
        <v>141</v>
      </c>
      <c r="D22" s="23" t="s">
        <v>305</v>
      </c>
      <c r="E22" s="23" t="s">
        <v>547</v>
      </c>
      <c r="F22" s="8" t="s">
        <v>86</v>
      </c>
      <c r="G22" s="8" t="s">
        <v>86</v>
      </c>
      <c r="H22" s="84">
        <v>209</v>
      </c>
      <c r="I22" s="109" t="s">
        <v>177</v>
      </c>
      <c r="J22" s="133">
        <v>209</v>
      </c>
    </row>
    <row r="23" spans="1:10" x14ac:dyDescent="0.3">
      <c r="A23" s="184">
        <v>21</v>
      </c>
      <c r="B23" s="124">
        <v>122</v>
      </c>
      <c r="C23" s="124">
        <v>133</v>
      </c>
      <c r="D23" s="23" t="s">
        <v>319</v>
      </c>
      <c r="E23" s="23" t="s">
        <v>539</v>
      </c>
      <c r="F23" s="8" t="s">
        <v>63</v>
      </c>
      <c r="G23" s="8" t="s">
        <v>63</v>
      </c>
      <c r="H23" s="84">
        <v>208</v>
      </c>
      <c r="I23" s="109" t="s">
        <v>177</v>
      </c>
      <c r="J23" s="133">
        <v>208</v>
      </c>
    </row>
    <row r="24" spans="1:10" x14ac:dyDescent="0.3">
      <c r="A24" s="7"/>
      <c r="B24" s="218"/>
      <c r="C24" s="218"/>
      <c r="D24" s="96"/>
      <c r="E24" s="96"/>
      <c r="F24" s="218"/>
      <c r="G24" s="218"/>
      <c r="H24" s="218"/>
      <c r="I24" s="207"/>
      <c r="J24" s="218"/>
    </row>
    <row r="25" spans="1:10" x14ac:dyDescent="0.3">
      <c r="A25" s="7"/>
      <c r="B25" s="218"/>
      <c r="C25" s="218"/>
      <c r="D25" s="96"/>
      <c r="E25" s="96"/>
      <c r="F25" s="218"/>
      <c r="G25" s="218"/>
      <c r="H25" s="218"/>
      <c r="I25" s="207"/>
      <c r="J25" s="218"/>
    </row>
    <row r="26" spans="1:10" x14ac:dyDescent="0.3">
      <c r="A26" s="7"/>
      <c r="B26" s="218"/>
      <c r="C26" s="218"/>
      <c r="D26" s="96"/>
      <c r="E26" s="96"/>
      <c r="F26" s="218"/>
      <c r="G26" s="218"/>
      <c r="H26" s="218"/>
      <c r="I26" s="207"/>
      <c r="J26" s="218"/>
    </row>
    <row r="27" spans="1:10" x14ac:dyDescent="0.3">
      <c r="A27" s="7"/>
      <c r="B27" s="218"/>
      <c r="C27" s="218"/>
      <c r="D27" s="96"/>
      <c r="E27" s="96"/>
      <c r="F27" s="218"/>
      <c r="G27" s="218"/>
      <c r="H27" s="218"/>
      <c r="I27" s="207"/>
      <c r="J27" s="218"/>
    </row>
    <row r="28" spans="1:10" x14ac:dyDescent="0.3">
      <c r="A28" s="7"/>
      <c r="B28" s="218"/>
      <c r="C28" s="218"/>
      <c r="D28" s="96"/>
      <c r="E28" s="96"/>
      <c r="F28" s="218"/>
      <c r="G28" s="218"/>
      <c r="H28" s="218"/>
      <c r="I28" s="207"/>
      <c r="J28" s="218"/>
    </row>
    <row r="29" spans="1:10" x14ac:dyDescent="0.3">
      <c r="A29" s="7"/>
      <c r="B29" s="218"/>
      <c r="C29" s="218"/>
      <c r="D29" s="96"/>
      <c r="E29" s="96"/>
      <c r="F29" s="218"/>
      <c r="G29" s="218"/>
      <c r="H29" s="218"/>
      <c r="I29" s="207"/>
      <c r="J29" s="218"/>
    </row>
    <row r="30" spans="1:10" x14ac:dyDescent="0.3">
      <c r="A30" s="7"/>
      <c r="B30" s="218"/>
      <c r="C30" s="218"/>
      <c r="D30" s="96"/>
      <c r="E30" s="96"/>
      <c r="F30" s="218"/>
      <c r="G30" s="218"/>
      <c r="H30" s="218"/>
      <c r="I30" s="207"/>
      <c r="J30" s="218"/>
    </row>
    <row r="31" spans="1:10" x14ac:dyDescent="0.3">
      <c r="A31" s="7"/>
      <c r="B31" s="218"/>
      <c r="C31" s="218"/>
      <c r="D31" s="96"/>
      <c r="E31" s="96"/>
      <c r="F31" s="218"/>
      <c r="G31" s="218"/>
      <c r="H31" s="218"/>
      <c r="I31" s="207"/>
      <c r="J31" s="218"/>
    </row>
    <row r="32" spans="1:10" x14ac:dyDescent="0.3">
      <c r="A32" s="7"/>
      <c r="B32" s="218"/>
      <c r="C32" s="218"/>
      <c r="D32" s="96"/>
      <c r="E32" s="96"/>
      <c r="F32" s="218"/>
      <c r="G32" s="218"/>
      <c r="H32" s="218"/>
      <c r="I32" s="207"/>
      <c r="J32" s="218"/>
    </row>
    <row r="33" spans="1:10" x14ac:dyDescent="0.3">
      <c r="A33" s="7"/>
      <c r="B33" s="218"/>
      <c r="C33" s="218"/>
      <c r="D33" s="96"/>
      <c r="E33" s="96"/>
      <c r="F33" s="218"/>
      <c r="G33" s="218"/>
      <c r="H33" s="218"/>
      <c r="I33" s="207"/>
      <c r="J33" s="218"/>
    </row>
    <row r="34" spans="1:10" x14ac:dyDescent="0.3">
      <c r="A34" s="7"/>
      <c r="B34" s="218"/>
      <c r="C34" s="218"/>
      <c r="D34" s="96"/>
      <c r="E34" s="96"/>
      <c r="F34" s="218"/>
      <c r="G34" s="218"/>
      <c r="H34" s="218"/>
      <c r="I34" s="207"/>
      <c r="J34" s="218"/>
    </row>
    <row r="35" spans="1:10" x14ac:dyDescent="0.3">
      <c r="A35" s="7"/>
      <c r="B35" s="218"/>
      <c r="C35" s="218"/>
      <c r="D35" s="96"/>
      <c r="E35" s="96"/>
      <c r="F35" s="218"/>
      <c r="G35" s="218"/>
      <c r="H35" s="218"/>
      <c r="I35" s="207"/>
      <c r="J35" s="218"/>
    </row>
    <row r="36" spans="1:10" x14ac:dyDescent="0.3">
      <c r="A36" s="7"/>
      <c r="B36" s="218"/>
      <c r="C36" s="218"/>
      <c r="D36" s="96"/>
      <c r="E36" s="96"/>
      <c r="F36" s="218"/>
      <c r="G36" s="218"/>
      <c r="H36" s="218"/>
      <c r="I36" s="207"/>
      <c r="J36" s="218"/>
    </row>
    <row r="37" spans="1:10" x14ac:dyDescent="0.3">
      <c r="A37" s="7"/>
      <c r="B37" s="218"/>
      <c r="C37" s="218"/>
      <c r="D37" s="96"/>
      <c r="E37" s="96"/>
      <c r="F37" s="218"/>
      <c r="G37" s="218"/>
      <c r="H37" s="218"/>
      <c r="I37" s="207"/>
      <c r="J37" s="218"/>
    </row>
    <row r="38" spans="1:10" x14ac:dyDescent="0.3">
      <c r="A38" s="7"/>
      <c r="B38" s="218"/>
      <c r="C38" s="218"/>
      <c r="D38" s="96"/>
      <c r="E38" s="96"/>
      <c r="F38" s="218"/>
      <c r="G38" s="218"/>
      <c r="H38" s="218"/>
      <c r="I38" s="207"/>
      <c r="J38" s="218"/>
    </row>
    <row r="39" spans="1:10" x14ac:dyDescent="0.3">
      <c r="A39" s="7"/>
      <c r="B39" s="218"/>
      <c r="C39" s="218"/>
      <c r="D39" s="96"/>
      <c r="E39" s="96"/>
      <c r="F39" s="218"/>
      <c r="G39" s="218"/>
      <c r="H39" s="218"/>
      <c r="I39" s="207"/>
      <c r="J39" s="218"/>
    </row>
    <row r="40" spans="1:10" x14ac:dyDescent="0.3">
      <c r="A40" s="7"/>
      <c r="B40" s="218"/>
      <c r="C40" s="218"/>
      <c r="D40" s="96"/>
      <c r="E40" s="96"/>
      <c r="F40" s="218"/>
      <c r="G40" s="218"/>
      <c r="H40" s="218"/>
      <c r="I40" s="207"/>
      <c r="J40" s="218"/>
    </row>
    <row r="41" spans="1:10" x14ac:dyDescent="0.3">
      <c r="A41" s="7"/>
      <c r="B41" s="218"/>
      <c r="C41" s="218"/>
      <c r="D41" s="96"/>
      <c r="E41" s="96"/>
      <c r="F41" s="218"/>
      <c r="G41" s="218"/>
      <c r="H41" s="218"/>
      <c r="I41" s="207"/>
      <c r="J41" s="218"/>
    </row>
    <row r="42" spans="1:10" x14ac:dyDescent="0.3">
      <c r="A42" s="7"/>
      <c r="B42" s="218"/>
      <c r="C42" s="218"/>
      <c r="D42" s="96"/>
      <c r="E42" s="96"/>
      <c r="F42" s="218"/>
      <c r="G42" s="218"/>
      <c r="H42" s="218"/>
      <c r="I42" s="207"/>
      <c r="J42" s="218"/>
    </row>
    <row r="43" spans="1:10" x14ac:dyDescent="0.3">
      <c r="A43" s="7"/>
      <c r="B43" s="218"/>
      <c r="C43" s="218"/>
      <c r="D43" s="96"/>
      <c r="E43" s="96"/>
      <c r="F43" s="218"/>
      <c r="G43" s="218"/>
      <c r="H43" s="218"/>
      <c r="I43" s="207"/>
      <c r="J43" s="218"/>
    </row>
    <row r="44" spans="1:10" x14ac:dyDescent="0.3">
      <c r="A44" s="7"/>
      <c r="B44" s="218"/>
      <c r="C44" s="218"/>
      <c r="D44" s="96"/>
      <c r="E44" s="96"/>
      <c r="F44" s="218"/>
      <c r="G44" s="218"/>
      <c r="H44" s="218"/>
      <c r="I44" s="207"/>
      <c r="J44" s="218"/>
    </row>
    <row r="45" spans="1:10" x14ac:dyDescent="0.3">
      <c r="A45" s="7"/>
      <c r="B45" s="218"/>
      <c r="C45" s="218"/>
      <c r="D45" s="96"/>
      <c r="E45" s="96"/>
      <c r="F45" s="218"/>
      <c r="G45" s="218"/>
      <c r="H45" s="218"/>
      <c r="I45" s="207"/>
      <c r="J45" s="218"/>
    </row>
    <row r="46" spans="1:10" x14ac:dyDescent="0.3">
      <c r="A46" s="7"/>
      <c r="B46" s="218"/>
      <c r="C46" s="218"/>
      <c r="D46" s="96"/>
      <c r="E46" s="96"/>
      <c r="F46" s="218"/>
      <c r="G46" s="218"/>
      <c r="H46" s="218"/>
      <c r="I46" s="207"/>
      <c r="J46" s="218"/>
    </row>
    <row r="47" spans="1:10" x14ac:dyDescent="0.3">
      <c r="A47" s="7"/>
      <c r="B47" s="218"/>
      <c r="C47" s="218"/>
      <c r="D47" s="96"/>
      <c r="E47" s="96"/>
      <c r="F47" s="218"/>
      <c r="G47" s="218"/>
      <c r="H47" s="218"/>
      <c r="I47" s="207"/>
      <c r="J47" s="218"/>
    </row>
    <row r="48" spans="1:10" x14ac:dyDescent="0.3">
      <c r="A48" s="7"/>
      <c r="B48" s="218"/>
      <c r="C48" s="218"/>
      <c r="D48" s="96"/>
      <c r="E48" s="96"/>
      <c r="F48" s="218"/>
      <c r="G48" s="218"/>
      <c r="H48" s="218"/>
      <c r="I48" s="207"/>
      <c r="J48" s="218"/>
    </row>
    <row r="49" spans="1:10" x14ac:dyDescent="0.3">
      <c r="A49" s="7"/>
      <c r="B49" s="218"/>
      <c r="C49" s="218"/>
      <c r="D49" s="96"/>
      <c r="E49" s="96"/>
      <c r="F49" s="218"/>
      <c r="G49" s="218"/>
      <c r="H49" s="218"/>
      <c r="I49" s="207"/>
      <c r="J49" s="218"/>
    </row>
    <row r="50" spans="1:10" x14ac:dyDescent="0.3">
      <c r="A50" s="7"/>
      <c r="B50" s="218"/>
      <c r="C50" s="218"/>
      <c r="D50" s="96"/>
      <c r="E50" s="96"/>
      <c r="F50" s="218"/>
      <c r="G50" s="218"/>
      <c r="H50" s="218"/>
      <c r="I50" s="207"/>
      <c r="J50" s="218"/>
    </row>
    <row r="51" spans="1:10" x14ac:dyDescent="0.3">
      <c r="A51" s="7"/>
      <c r="B51" s="218"/>
      <c r="C51" s="218"/>
      <c r="D51" s="96"/>
      <c r="E51" s="96"/>
      <c r="F51" s="218"/>
      <c r="G51" s="218"/>
      <c r="H51" s="218"/>
      <c r="I51" s="207"/>
      <c r="J51" s="218"/>
    </row>
    <row r="52" spans="1:10" x14ac:dyDescent="0.3">
      <c r="A52" s="7"/>
      <c r="B52" s="218"/>
      <c r="C52" s="218"/>
      <c r="D52" s="96"/>
      <c r="E52" s="96"/>
      <c r="F52" s="218"/>
      <c r="G52" s="218"/>
      <c r="H52" s="218"/>
      <c r="I52" s="207"/>
      <c r="J52" s="218"/>
    </row>
    <row r="53" spans="1:10" x14ac:dyDescent="0.3">
      <c r="A53" s="7"/>
      <c r="B53" s="218"/>
      <c r="C53" s="218"/>
      <c r="D53" s="96"/>
      <c r="E53" s="96"/>
      <c r="F53" s="218"/>
      <c r="G53" s="218"/>
      <c r="H53" s="218"/>
      <c r="I53" s="207"/>
      <c r="J53" s="218"/>
    </row>
    <row r="54" spans="1:10" x14ac:dyDescent="0.3">
      <c r="A54" s="7"/>
      <c r="B54" s="218"/>
      <c r="C54" s="218"/>
      <c r="D54" s="96"/>
      <c r="E54" s="96"/>
      <c r="F54" s="218"/>
      <c r="G54" s="218"/>
      <c r="H54" s="218"/>
      <c r="I54" s="207"/>
      <c r="J54" s="218"/>
    </row>
    <row r="55" spans="1:10" x14ac:dyDescent="0.3">
      <c r="A55" s="7"/>
      <c r="B55" s="218"/>
      <c r="C55" s="218"/>
      <c r="D55" s="96"/>
      <c r="E55" s="96"/>
      <c r="F55" s="218"/>
      <c r="G55" s="218"/>
      <c r="H55" s="218"/>
      <c r="I55" s="207"/>
      <c r="J55" s="218"/>
    </row>
    <row r="56" spans="1:10" x14ac:dyDescent="0.3">
      <c r="A56" s="7"/>
      <c r="B56" s="218"/>
      <c r="C56" s="218"/>
      <c r="D56" s="96"/>
      <c r="E56" s="96"/>
      <c r="F56" s="218"/>
      <c r="G56" s="218"/>
      <c r="H56" s="218"/>
      <c r="I56" s="207"/>
      <c r="J56" s="218"/>
    </row>
    <row r="57" spans="1:10" x14ac:dyDescent="0.3">
      <c r="A57" s="7"/>
      <c r="B57" s="218"/>
      <c r="C57" s="218"/>
      <c r="D57" s="96"/>
      <c r="E57" s="96"/>
      <c r="F57" s="218"/>
      <c r="G57" s="218"/>
      <c r="H57" s="218"/>
      <c r="I57" s="207"/>
      <c r="J57" s="218"/>
    </row>
    <row r="58" spans="1:10" x14ac:dyDescent="0.3">
      <c r="A58" s="7"/>
      <c r="B58" s="218"/>
      <c r="C58" s="218"/>
      <c r="D58" s="96"/>
      <c r="E58" s="96"/>
      <c r="F58" s="218"/>
      <c r="G58" s="218"/>
      <c r="H58" s="218"/>
      <c r="I58" s="207"/>
      <c r="J58" s="218"/>
    </row>
    <row r="59" spans="1:10" x14ac:dyDescent="0.3">
      <c r="A59" s="7"/>
      <c r="B59" s="218"/>
      <c r="C59" s="218"/>
      <c r="D59" s="96"/>
      <c r="E59" s="96"/>
      <c r="F59" s="218"/>
      <c r="G59" s="218"/>
      <c r="H59" s="218"/>
      <c r="I59" s="207"/>
      <c r="J59" s="218"/>
    </row>
    <row r="60" spans="1:10" x14ac:dyDescent="0.3">
      <c r="A60" s="7"/>
      <c r="B60" s="218"/>
      <c r="C60" s="218"/>
      <c r="D60" s="96"/>
      <c r="E60" s="96"/>
      <c r="F60" s="218"/>
      <c r="G60" s="218"/>
      <c r="H60" s="218"/>
      <c r="I60" s="207"/>
      <c r="J60" s="218"/>
    </row>
    <row r="61" spans="1:10" x14ac:dyDescent="0.3">
      <c r="A61" s="7"/>
      <c r="B61" s="218"/>
      <c r="C61" s="218"/>
      <c r="D61" s="96"/>
      <c r="E61" s="96"/>
      <c r="F61" s="218"/>
      <c r="G61" s="218"/>
      <c r="H61" s="218"/>
      <c r="I61" s="207"/>
      <c r="J61" s="218"/>
    </row>
    <row r="62" spans="1:10" x14ac:dyDescent="0.3">
      <c r="A62" s="7"/>
      <c r="B62" s="218"/>
      <c r="C62" s="218"/>
      <c r="D62" s="96"/>
      <c r="E62" s="96"/>
      <c r="F62" s="218"/>
      <c r="G62" s="218"/>
      <c r="H62" s="218"/>
      <c r="I62" s="207"/>
      <c r="J62" s="218"/>
    </row>
    <row r="63" spans="1:10" x14ac:dyDescent="0.3">
      <c r="A63" s="7"/>
      <c r="B63" s="218"/>
      <c r="C63" s="218"/>
      <c r="D63" s="96"/>
      <c r="E63" s="96"/>
      <c r="F63" s="218"/>
      <c r="G63" s="218"/>
      <c r="H63" s="218"/>
      <c r="I63" s="207"/>
      <c r="J63" s="218"/>
    </row>
    <row r="64" spans="1:10" x14ac:dyDescent="0.3">
      <c r="A64" s="7"/>
      <c r="B64" s="218"/>
      <c r="C64" s="218"/>
      <c r="D64" s="96"/>
      <c r="E64" s="96"/>
      <c r="F64" s="218"/>
      <c r="G64" s="218"/>
      <c r="H64" s="218"/>
      <c r="I64" s="207"/>
      <c r="J64" s="218"/>
    </row>
    <row r="65" spans="1:10" x14ac:dyDescent="0.3">
      <c r="A65" s="7"/>
      <c r="B65" s="218"/>
      <c r="C65" s="218"/>
      <c r="D65" s="96"/>
      <c r="E65" s="96"/>
      <c r="F65" s="218"/>
      <c r="G65" s="218"/>
      <c r="H65" s="218"/>
      <c r="I65" s="207"/>
      <c r="J65" s="218"/>
    </row>
    <row r="66" spans="1:10" x14ac:dyDescent="0.3">
      <c r="A66" s="7"/>
      <c r="B66" s="218"/>
      <c r="C66" s="218"/>
      <c r="D66" s="96"/>
      <c r="E66" s="96"/>
      <c r="F66" s="218"/>
      <c r="G66" s="218"/>
      <c r="H66" s="218"/>
      <c r="I66" s="207"/>
      <c r="J66" s="218"/>
    </row>
    <row r="67" spans="1:10" x14ac:dyDescent="0.3">
      <c r="A67" s="7"/>
      <c r="B67" s="218"/>
      <c r="C67" s="218"/>
      <c r="D67" s="96"/>
      <c r="E67" s="96"/>
      <c r="F67" s="218"/>
      <c r="G67" s="218"/>
      <c r="H67" s="218"/>
      <c r="I67" s="207"/>
      <c r="J67" s="218"/>
    </row>
    <row r="68" spans="1:10" x14ac:dyDescent="0.3">
      <c r="A68" s="7"/>
      <c r="B68" s="218"/>
      <c r="C68" s="218"/>
      <c r="D68" s="96"/>
      <c r="E68" s="96"/>
      <c r="F68" s="218"/>
      <c r="G68" s="218"/>
      <c r="H68" s="218"/>
      <c r="I68" s="207"/>
      <c r="J68" s="218"/>
    </row>
    <row r="69" spans="1:10" x14ac:dyDescent="0.3">
      <c r="A69" s="7"/>
      <c r="B69" s="218"/>
      <c r="C69" s="218"/>
      <c r="D69" s="96"/>
      <c r="E69" s="96"/>
      <c r="F69" s="218"/>
      <c r="G69" s="218"/>
      <c r="H69" s="218"/>
      <c r="I69" s="207"/>
      <c r="J69" s="218"/>
    </row>
    <row r="70" spans="1:10" x14ac:dyDescent="0.3">
      <c r="A70" s="7"/>
      <c r="B70" s="218"/>
      <c r="C70" s="218"/>
      <c r="D70" s="96"/>
      <c r="E70" s="96"/>
      <c r="F70" s="218"/>
      <c r="G70" s="218"/>
      <c r="H70" s="218"/>
      <c r="I70" s="207"/>
      <c r="J70" s="218"/>
    </row>
    <row r="71" spans="1:10" x14ac:dyDescent="0.3">
      <c r="A71" s="7"/>
      <c r="B71" s="218"/>
      <c r="C71" s="218"/>
      <c r="D71" s="96"/>
      <c r="E71" s="96"/>
      <c r="F71" s="218"/>
      <c r="G71" s="218"/>
      <c r="H71" s="218"/>
      <c r="I71" s="207"/>
      <c r="J71" s="218"/>
    </row>
    <row r="72" spans="1:10" x14ac:dyDescent="0.3">
      <c r="A72" s="7"/>
      <c r="B72" s="218"/>
      <c r="C72" s="218"/>
      <c r="D72" s="96"/>
      <c r="E72" s="96"/>
      <c r="F72" s="218"/>
      <c r="G72" s="218"/>
      <c r="H72" s="218"/>
      <c r="I72" s="207"/>
      <c r="J72" s="218"/>
    </row>
    <row r="73" spans="1:10" x14ac:dyDescent="0.3">
      <c r="A73" s="7"/>
      <c r="B73" s="218"/>
      <c r="C73" s="218"/>
      <c r="D73" s="96"/>
      <c r="E73" s="96"/>
      <c r="F73" s="218"/>
      <c r="G73" s="218"/>
      <c r="H73" s="218"/>
      <c r="I73" s="207"/>
      <c r="J73" s="218"/>
    </row>
    <row r="74" spans="1:10" x14ac:dyDescent="0.3">
      <c r="A74" s="7"/>
      <c r="B74" s="217"/>
      <c r="C74" s="217"/>
      <c r="D74" s="96"/>
      <c r="E74" s="96"/>
      <c r="F74" s="218"/>
      <c r="G74" s="218"/>
      <c r="H74" s="184"/>
      <c r="I74" s="219"/>
      <c r="J74" s="210"/>
    </row>
    <row r="75" spans="1:10" x14ac:dyDescent="0.3">
      <c r="A75" s="7"/>
      <c r="B75" s="217"/>
      <c r="C75" s="217"/>
      <c r="D75" s="96"/>
      <c r="E75" s="96"/>
      <c r="F75" s="218"/>
      <c r="G75" s="218"/>
      <c r="H75" s="184"/>
      <c r="I75" s="219"/>
      <c r="J75" s="210"/>
    </row>
    <row r="76" spans="1:10" x14ac:dyDescent="0.3">
      <c r="A76" s="7"/>
    </row>
  </sheetData>
  <sortState xmlns:xlrd2="http://schemas.microsoft.com/office/spreadsheetml/2017/richdata2" ref="B3:J23">
    <sortCondition descending="1" ref="J3:J23"/>
  </sortState>
  <mergeCells count="1">
    <mergeCell ref="B1:E1"/>
  </mergeCells>
  <conditionalFormatting sqref="A4 A6 A8 A10 A12 A14 A16 A18 A20 A22">
    <cfRule type="duplicateValues" dxfId="225" priority="74"/>
  </conditionalFormatting>
  <conditionalFormatting sqref="B3:B5">
    <cfRule type="duplicateValues" dxfId="224" priority="11"/>
  </conditionalFormatting>
  <conditionalFormatting sqref="B1:C2 C3 B24:C1048576">
    <cfRule type="duplicateValues" dxfId="223" priority="14997"/>
    <cfRule type="duplicateValues" dxfId="222" priority="14998"/>
    <cfRule type="duplicateValues" dxfId="221" priority="14999"/>
  </conditionalFormatting>
  <conditionalFormatting sqref="B1:C1048576">
    <cfRule type="duplicateValues" dxfId="220" priority="10"/>
    <cfRule type="duplicateValues" dxfId="219" priority="14940"/>
    <cfRule type="duplicateValues" dxfId="218" priority="14941"/>
  </conditionalFormatting>
  <conditionalFormatting sqref="B3:C23">
    <cfRule type="duplicateValues" dxfId="217" priority="14937"/>
    <cfRule type="duplicateValues" dxfId="216" priority="14938"/>
    <cfRule type="duplicateValues" dxfId="215" priority="14939"/>
  </conditionalFormatting>
  <conditionalFormatting sqref="D1:E3 D24:E1048576">
    <cfRule type="duplicateValues" dxfId="214" priority="15012"/>
    <cfRule type="duplicateValues" dxfId="213" priority="15013"/>
  </conditionalFormatting>
  <conditionalFormatting sqref="D3:E3">
    <cfRule type="duplicateValues" dxfId="212" priority="6301"/>
  </conditionalFormatting>
  <conditionalFormatting sqref="D4:E23">
    <cfRule type="duplicateValues" dxfId="211" priority="14958"/>
    <cfRule type="duplicateValues" dxfId="210" priority="14959"/>
    <cfRule type="duplicateValues" dxfId="209" priority="14960"/>
  </conditionalFormatting>
  <printOptions horizontalCentered="1"/>
  <pageMargins left="0.11811023622047245" right="0" top="0.55118110236220474" bottom="0" header="0.31496062992125984" footer="0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7">
    <tabColor rgb="FFFF0000"/>
  </sheetPr>
  <dimension ref="A1:J21"/>
  <sheetViews>
    <sheetView zoomScale="98" zoomScaleNormal="98" workbookViewId="0">
      <selection activeCell="G3" sqref="G3:G20"/>
    </sheetView>
  </sheetViews>
  <sheetFormatPr defaultColWidth="9.1796875" defaultRowHeight="12" customHeight="1" x14ac:dyDescent="0.3"/>
  <cols>
    <col min="1" max="1" width="3.54296875" style="186" bestFit="1" customWidth="1"/>
    <col min="2" max="2" width="4.7265625" style="120" customWidth="1"/>
    <col min="3" max="3" width="4.54296875" style="120" bestFit="1" customWidth="1"/>
    <col min="4" max="4" width="21.1796875" style="13" customWidth="1"/>
    <col min="5" max="5" width="21.7265625" style="13" bestFit="1" customWidth="1"/>
    <col min="6" max="6" width="4.81640625" style="13" bestFit="1" customWidth="1"/>
    <col min="7" max="7" width="5" style="13" customWidth="1"/>
    <col min="8" max="8" width="5.81640625" style="121" customWidth="1"/>
    <col min="9" max="9" width="6.1796875" style="123" customWidth="1"/>
    <col min="10" max="10" width="7.54296875" style="122" bestFit="1" customWidth="1"/>
    <col min="11" max="11" width="2.54296875" style="13" customWidth="1"/>
    <col min="12" max="16384" width="9.1796875" style="13"/>
  </cols>
  <sheetData>
    <row r="1" spans="1:10" ht="12" customHeight="1" x14ac:dyDescent="0.3">
      <c r="B1" s="278" t="s">
        <v>510</v>
      </c>
      <c r="C1" s="278"/>
      <c r="D1" s="278"/>
      <c r="E1" s="278"/>
      <c r="F1" s="114"/>
      <c r="G1" s="114"/>
      <c r="H1" s="111"/>
      <c r="I1" s="115"/>
      <c r="J1" s="114"/>
    </row>
    <row r="2" spans="1:10" s="15" customFormat="1" ht="12" customHeight="1" x14ac:dyDescent="0.3">
      <c r="A2" s="180"/>
      <c r="B2" s="116"/>
      <c r="C2" s="116"/>
      <c r="D2" s="117" t="s">
        <v>52</v>
      </c>
      <c r="E2" s="118" t="s">
        <v>53</v>
      </c>
      <c r="F2" s="118" t="s">
        <v>234</v>
      </c>
      <c r="G2" s="118" t="s">
        <v>235</v>
      </c>
      <c r="H2" s="119" t="s">
        <v>54</v>
      </c>
      <c r="I2" s="117" t="s">
        <v>55</v>
      </c>
      <c r="J2" s="119" t="s">
        <v>5</v>
      </c>
    </row>
    <row r="3" spans="1:10" ht="12" customHeight="1" x14ac:dyDescent="0.3">
      <c r="A3" s="186">
        <v>1</v>
      </c>
      <c r="B3" s="110">
        <v>112</v>
      </c>
      <c r="C3" s="110">
        <v>113</v>
      </c>
      <c r="D3" s="14" t="s">
        <v>205</v>
      </c>
      <c r="E3" s="113" t="s">
        <v>182</v>
      </c>
      <c r="F3" s="14" t="s">
        <v>64</v>
      </c>
      <c r="G3" s="14" t="s">
        <v>64</v>
      </c>
      <c r="H3" s="24">
        <v>261</v>
      </c>
      <c r="I3" s="111">
        <v>260</v>
      </c>
      <c r="J3" s="112">
        <v>521</v>
      </c>
    </row>
    <row r="4" spans="1:10" ht="12" customHeight="1" x14ac:dyDescent="0.3">
      <c r="A4" s="186">
        <v>2</v>
      </c>
      <c r="B4" s="110">
        <v>101</v>
      </c>
      <c r="C4" s="110">
        <v>102</v>
      </c>
      <c r="D4" s="14" t="s">
        <v>260</v>
      </c>
      <c r="E4" s="113" t="s">
        <v>420</v>
      </c>
      <c r="F4" s="14" t="s">
        <v>85</v>
      </c>
      <c r="G4" s="14" t="s">
        <v>85</v>
      </c>
      <c r="H4" s="24">
        <v>259</v>
      </c>
      <c r="I4" s="111">
        <v>246</v>
      </c>
      <c r="J4" s="112">
        <v>505</v>
      </c>
    </row>
    <row r="5" spans="1:10" ht="12" customHeight="1" x14ac:dyDescent="0.3">
      <c r="A5" s="186">
        <v>3</v>
      </c>
      <c r="B5" s="110">
        <v>122</v>
      </c>
      <c r="C5" s="110">
        <v>123</v>
      </c>
      <c r="D5" s="14" t="s">
        <v>246</v>
      </c>
      <c r="E5" s="113" t="s">
        <v>338</v>
      </c>
      <c r="F5" s="14" t="s">
        <v>175</v>
      </c>
      <c r="G5" s="14" t="s">
        <v>175</v>
      </c>
      <c r="H5" s="24">
        <v>256</v>
      </c>
      <c r="I5" s="111">
        <v>248</v>
      </c>
      <c r="J5" s="112">
        <v>504</v>
      </c>
    </row>
    <row r="6" spans="1:10" ht="12" customHeight="1" x14ac:dyDescent="0.3">
      <c r="A6" s="186">
        <v>4</v>
      </c>
      <c r="B6" s="110">
        <v>117</v>
      </c>
      <c r="C6" s="110">
        <v>118</v>
      </c>
      <c r="D6" s="14" t="s">
        <v>456</v>
      </c>
      <c r="E6" s="113" t="s">
        <v>446</v>
      </c>
      <c r="F6" s="14" t="s">
        <v>63</v>
      </c>
      <c r="G6" s="14" t="s">
        <v>63</v>
      </c>
      <c r="H6" s="24">
        <v>255</v>
      </c>
      <c r="I6" s="111">
        <v>243</v>
      </c>
      <c r="J6" s="112">
        <v>498</v>
      </c>
    </row>
    <row r="7" spans="1:10" ht="12" customHeight="1" x14ac:dyDescent="0.3">
      <c r="A7" s="186">
        <v>5</v>
      </c>
      <c r="B7" s="110">
        <v>114</v>
      </c>
      <c r="C7" s="110">
        <v>119</v>
      </c>
      <c r="D7" s="14" t="s">
        <v>258</v>
      </c>
      <c r="E7" s="113" t="s">
        <v>201</v>
      </c>
      <c r="F7" s="14" t="s">
        <v>64</v>
      </c>
      <c r="G7" s="14" t="s">
        <v>138</v>
      </c>
      <c r="H7" s="24">
        <v>241</v>
      </c>
      <c r="I7" s="111">
        <v>250</v>
      </c>
      <c r="J7" s="112">
        <v>491</v>
      </c>
    </row>
    <row r="8" spans="1:10" ht="12" customHeight="1" x14ac:dyDescent="0.3">
      <c r="A8" s="186">
        <v>6</v>
      </c>
      <c r="B8" s="110">
        <v>120</v>
      </c>
      <c r="C8" s="110">
        <v>121</v>
      </c>
      <c r="D8" s="14" t="s">
        <v>236</v>
      </c>
      <c r="E8" s="113" t="s">
        <v>247</v>
      </c>
      <c r="F8" s="14" t="s">
        <v>175</v>
      </c>
      <c r="G8" s="14" t="s">
        <v>175</v>
      </c>
      <c r="H8" s="24">
        <v>263</v>
      </c>
      <c r="I8" s="111">
        <v>216</v>
      </c>
      <c r="J8" s="112">
        <v>479</v>
      </c>
    </row>
    <row r="9" spans="1:10" ht="12" customHeight="1" x14ac:dyDescent="0.3">
      <c r="A9" s="186">
        <v>7</v>
      </c>
      <c r="B9" s="110">
        <v>129</v>
      </c>
      <c r="C9" s="110">
        <v>131</v>
      </c>
      <c r="D9" s="14" t="s">
        <v>224</v>
      </c>
      <c r="E9" s="113" t="s">
        <v>226</v>
      </c>
      <c r="F9" s="14" t="s">
        <v>103</v>
      </c>
      <c r="G9" s="14" t="s">
        <v>103</v>
      </c>
      <c r="H9" s="24">
        <v>243</v>
      </c>
      <c r="I9" s="111">
        <v>213</v>
      </c>
      <c r="J9" s="112">
        <v>456</v>
      </c>
    </row>
    <row r="10" spans="1:10" ht="12" customHeight="1" x14ac:dyDescent="0.3">
      <c r="A10" s="186">
        <v>8</v>
      </c>
      <c r="B10" s="110">
        <v>107</v>
      </c>
      <c r="C10" s="110">
        <v>116</v>
      </c>
      <c r="D10" s="14" t="s">
        <v>225</v>
      </c>
      <c r="E10" s="113" t="s">
        <v>202</v>
      </c>
      <c r="F10" s="14" t="s">
        <v>88</v>
      </c>
      <c r="G10" s="14" t="s">
        <v>97</v>
      </c>
      <c r="H10" s="24">
        <v>244</v>
      </c>
      <c r="I10" s="111">
        <v>212</v>
      </c>
      <c r="J10" s="112">
        <v>456</v>
      </c>
    </row>
    <row r="11" spans="1:10" ht="12" customHeight="1" x14ac:dyDescent="0.3">
      <c r="A11" s="186">
        <v>9</v>
      </c>
      <c r="B11" s="110">
        <v>115</v>
      </c>
      <c r="C11" s="110">
        <v>127</v>
      </c>
      <c r="D11" s="14" t="s">
        <v>444</v>
      </c>
      <c r="E11" s="113" t="s">
        <v>466</v>
      </c>
      <c r="F11" s="14" t="s">
        <v>64</v>
      </c>
      <c r="G11" s="14" t="s">
        <v>102</v>
      </c>
      <c r="H11" s="24">
        <v>214</v>
      </c>
      <c r="I11" s="111">
        <v>236</v>
      </c>
      <c r="J11" s="112">
        <v>450</v>
      </c>
    </row>
    <row r="12" spans="1:10" ht="12" customHeight="1" x14ac:dyDescent="0.3">
      <c r="A12" s="186">
        <v>10</v>
      </c>
      <c r="B12" s="110">
        <v>108</v>
      </c>
      <c r="C12" s="110">
        <v>126</v>
      </c>
      <c r="D12" s="14" t="s">
        <v>204</v>
      </c>
      <c r="E12" s="113" t="s">
        <v>203</v>
      </c>
      <c r="F12" s="14" t="s">
        <v>92</v>
      </c>
      <c r="G12" s="14" t="s">
        <v>541</v>
      </c>
      <c r="H12" s="24">
        <v>211</v>
      </c>
      <c r="I12" s="111">
        <v>210</v>
      </c>
      <c r="J12" s="112">
        <v>421</v>
      </c>
    </row>
    <row r="13" spans="1:10" ht="12" customHeight="1" x14ac:dyDescent="0.3">
      <c r="A13" s="186">
        <v>11</v>
      </c>
      <c r="B13" s="110">
        <v>125</v>
      </c>
      <c r="C13" s="110">
        <v>128</v>
      </c>
      <c r="D13" s="14" t="s">
        <v>207</v>
      </c>
      <c r="E13" s="113" t="s">
        <v>328</v>
      </c>
      <c r="F13" s="14" t="s">
        <v>100</v>
      </c>
      <c r="G13" s="14" t="s">
        <v>49</v>
      </c>
      <c r="H13" s="24">
        <v>208</v>
      </c>
      <c r="I13" s="111">
        <v>208</v>
      </c>
      <c r="J13" s="112">
        <v>416</v>
      </c>
    </row>
    <row r="14" spans="1:10" ht="12" customHeight="1" x14ac:dyDescent="0.3">
      <c r="A14" s="186">
        <v>12</v>
      </c>
      <c r="B14" s="110">
        <v>103</v>
      </c>
      <c r="C14" s="110">
        <v>104</v>
      </c>
      <c r="D14" s="14" t="s">
        <v>334</v>
      </c>
      <c r="E14" s="113" t="s">
        <v>340</v>
      </c>
      <c r="F14" s="14" t="s">
        <v>85</v>
      </c>
      <c r="G14" s="14" t="s">
        <v>85</v>
      </c>
      <c r="H14" s="24">
        <v>208</v>
      </c>
      <c r="I14" s="111">
        <v>208</v>
      </c>
      <c r="J14" s="112">
        <v>416</v>
      </c>
    </row>
    <row r="15" spans="1:10" ht="12" customHeight="1" x14ac:dyDescent="0.3">
      <c r="A15" s="186">
        <v>13</v>
      </c>
      <c r="B15" s="110">
        <v>109</v>
      </c>
      <c r="C15" s="110">
        <v>134</v>
      </c>
      <c r="D15" s="14" t="s">
        <v>336</v>
      </c>
      <c r="E15" s="113" t="s">
        <v>464</v>
      </c>
      <c r="F15" s="14" t="s">
        <v>227</v>
      </c>
      <c r="G15" s="14" t="s">
        <v>413</v>
      </c>
      <c r="H15" s="24">
        <v>245</v>
      </c>
      <c r="I15" s="111">
        <v>108</v>
      </c>
      <c r="J15" s="112">
        <v>353</v>
      </c>
    </row>
    <row r="16" spans="1:10" ht="12" customHeight="1" x14ac:dyDescent="0.3">
      <c r="A16" s="186">
        <v>14</v>
      </c>
      <c r="B16" s="110">
        <v>106</v>
      </c>
      <c r="C16" s="110">
        <v>138</v>
      </c>
      <c r="D16" s="14" t="s">
        <v>495</v>
      </c>
      <c r="E16" s="113" t="s">
        <v>436</v>
      </c>
      <c r="F16" s="14" t="s">
        <v>86</v>
      </c>
      <c r="G16" s="14" t="s">
        <v>540</v>
      </c>
      <c r="H16" s="24">
        <v>208</v>
      </c>
      <c r="I16" s="111">
        <v>110</v>
      </c>
      <c r="J16" s="112">
        <v>318</v>
      </c>
    </row>
    <row r="17" spans="1:10" ht="12" customHeight="1" x14ac:dyDescent="0.3">
      <c r="A17" s="186">
        <v>15</v>
      </c>
      <c r="B17" s="110">
        <v>130</v>
      </c>
      <c r="C17" s="110">
        <v>135</v>
      </c>
      <c r="D17" s="14" t="s">
        <v>468</v>
      </c>
      <c r="E17" s="113" t="s">
        <v>545</v>
      </c>
      <c r="F17" s="14" t="s">
        <v>103</v>
      </c>
      <c r="G17" s="14" t="s">
        <v>103</v>
      </c>
      <c r="H17" s="24">
        <v>234</v>
      </c>
      <c r="I17" s="111" t="s">
        <v>177</v>
      </c>
      <c r="J17" s="112">
        <v>234</v>
      </c>
    </row>
    <row r="18" spans="1:10" ht="12" customHeight="1" x14ac:dyDescent="0.3">
      <c r="A18" s="186">
        <v>16</v>
      </c>
      <c r="B18" s="110">
        <v>105</v>
      </c>
      <c r="C18" s="110">
        <v>133</v>
      </c>
      <c r="D18" s="14" t="s">
        <v>198</v>
      </c>
      <c r="E18" s="113" t="s">
        <v>339</v>
      </c>
      <c r="F18" s="14" t="s">
        <v>174</v>
      </c>
      <c r="G18" s="14" t="s">
        <v>174</v>
      </c>
      <c r="H18" s="24">
        <v>209</v>
      </c>
      <c r="I18" s="111" t="s">
        <v>177</v>
      </c>
      <c r="J18" s="112">
        <v>209</v>
      </c>
    </row>
    <row r="19" spans="1:10" ht="12" customHeight="1" x14ac:dyDescent="0.3">
      <c r="A19" s="186">
        <v>17</v>
      </c>
      <c r="B19" s="110">
        <v>124</v>
      </c>
      <c r="C19" s="110">
        <v>136</v>
      </c>
      <c r="D19" s="14" t="s">
        <v>245</v>
      </c>
      <c r="E19" s="113" t="s">
        <v>335</v>
      </c>
      <c r="F19" s="14" t="s">
        <v>175</v>
      </c>
      <c r="G19" s="14" t="s">
        <v>175</v>
      </c>
      <c r="H19" s="24">
        <v>208</v>
      </c>
      <c r="I19" s="111" t="s">
        <v>177</v>
      </c>
      <c r="J19" s="112">
        <v>208</v>
      </c>
    </row>
    <row r="20" spans="1:10" ht="12" customHeight="1" x14ac:dyDescent="0.3">
      <c r="A20" s="186">
        <v>18</v>
      </c>
      <c r="B20" s="110">
        <v>110</v>
      </c>
      <c r="C20" s="110">
        <v>137</v>
      </c>
      <c r="D20" s="14" t="s">
        <v>330</v>
      </c>
      <c r="E20" s="113" t="s">
        <v>548</v>
      </c>
      <c r="F20" s="14" t="s">
        <v>540</v>
      </c>
      <c r="G20" s="14" t="s">
        <v>540</v>
      </c>
      <c r="H20" s="24">
        <v>208</v>
      </c>
      <c r="I20" s="111" t="s">
        <v>177</v>
      </c>
      <c r="J20" s="112">
        <v>208</v>
      </c>
    </row>
    <row r="21" spans="1:10" ht="12" customHeight="1" x14ac:dyDescent="0.3">
      <c r="A21" s="13"/>
    </row>
  </sheetData>
  <sortState xmlns:xlrd2="http://schemas.microsoft.com/office/spreadsheetml/2017/richdata2" ref="B3:J20">
    <sortCondition descending="1" ref="J3:J20"/>
  </sortState>
  <mergeCells count="1">
    <mergeCell ref="B1:E1"/>
  </mergeCells>
  <conditionalFormatting sqref="B1:C1048576">
    <cfRule type="duplicateValues" dxfId="208" priority="10"/>
    <cfRule type="duplicateValues" dxfId="207" priority="14"/>
    <cfRule type="duplicateValues" dxfId="206" priority="14964"/>
    <cfRule type="duplicateValues" dxfId="205" priority="14967"/>
    <cfRule type="duplicateValues" dxfId="204" priority="14968"/>
  </conditionalFormatting>
  <conditionalFormatting sqref="B3:C20">
    <cfRule type="duplicateValues" dxfId="203" priority="14963"/>
  </conditionalFormatting>
  <conditionalFormatting sqref="B21:C1048576 B1:C3">
    <cfRule type="duplicateValues" dxfId="202" priority="14973"/>
  </conditionalFormatting>
  <conditionalFormatting sqref="D3">
    <cfRule type="duplicateValues" dxfId="201" priority="7133"/>
    <cfRule type="duplicateValues" dxfId="200" priority="7134"/>
    <cfRule type="duplicateValues" dxfId="199" priority="7135"/>
  </conditionalFormatting>
  <conditionalFormatting sqref="D3:D20">
    <cfRule type="duplicateValues" dxfId="198" priority="14976"/>
    <cfRule type="duplicateValues" dxfId="197" priority="14977"/>
    <cfRule type="duplicateValues" dxfId="196" priority="14978"/>
  </conditionalFormatting>
  <conditionalFormatting sqref="D4:E5">
    <cfRule type="duplicateValues" dxfId="195" priority="14979"/>
    <cfRule type="duplicateValues" dxfId="194" priority="14980"/>
    <cfRule type="duplicateValues" dxfId="193" priority="14981"/>
  </conditionalFormatting>
  <conditionalFormatting sqref="D21:E1048576 D1:E2">
    <cfRule type="duplicateValues" dxfId="192" priority="14982"/>
  </conditionalFormatting>
  <conditionalFormatting sqref="E3">
    <cfRule type="duplicateValues" dxfId="191" priority="53"/>
    <cfRule type="duplicateValues" dxfId="190" priority="54"/>
    <cfRule type="duplicateValues" dxfId="189" priority="55"/>
  </conditionalFormatting>
  <conditionalFormatting sqref="E3:E20">
    <cfRule type="duplicateValues" dxfId="188" priority="14985"/>
    <cfRule type="duplicateValues" dxfId="187" priority="14986"/>
    <cfRule type="duplicateValues" dxfId="186" priority="14987"/>
  </conditionalFormatting>
  <conditionalFormatting sqref="E8">
    <cfRule type="duplicateValues" dxfId="185" priority="4"/>
    <cfRule type="duplicateValues" dxfId="184" priority="5"/>
    <cfRule type="duplicateValues" dxfId="183" priority="6"/>
  </conditionalFormatting>
  <conditionalFormatting sqref="E9">
    <cfRule type="duplicateValues" dxfId="182" priority="1"/>
    <cfRule type="duplicateValues" dxfId="181" priority="2"/>
    <cfRule type="duplicateValues" dxfId="180" priority="3"/>
  </conditionalFormatting>
  <printOptions horizontalCentered="1"/>
  <pageMargins left="0" right="0" top="0.55118110236220474" bottom="0.15748031496062992" header="0.31496062992125984" footer="0.31496062992125984"/>
  <pageSetup paperSize="9" scale="12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9">
    <tabColor rgb="FFFF0000"/>
  </sheetPr>
  <dimension ref="A1:AI149"/>
  <sheetViews>
    <sheetView topLeftCell="A106" zoomScale="112" zoomScaleNormal="112" workbookViewId="0">
      <selection activeCell="D110" sqref="D110:M112"/>
    </sheetView>
  </sheetViews>
  <sheetFormatPr defaultColWidth="9.1796875" defaultRowHeight="12" x14ac:dyDescent="0.3"/>
  <cols>
    <col min="1" max="1" width="4" style="184" bestFit="1" customWidth="1"/>
    <col min="2" max="2" width="4" style="7" bestFit="1" customWidth="1"/>
    <col min="3" max="3" width="4.54296875" style="7" bestFit="1" customWidth="1"/>
    <col min="4" max="4" width="23" style="7" bestFit="1" customWidth="1"/>
    <col min="5" max="5" width="19.81640625" style="7" customWidth="1"/>
    <col min="6" max="6" width="4.54296875" style="7" bestFit="1" customWidth="1"/>
    <col min="7" max="7" width="5.26953125" style="7" bestFit="1" customWidth="1"/>
    <col min="8" max="8" width="6.7265625" style="7" bestFit="1" customWidth="1"/>
    <col min="9" max="9" width="7.453125" style="7" bestFit="1" customWidth="1"/>
    <col min="10" max="10" width="7.7265625" style="10" bestFit="1" customWidth="1"/>
    <col min="11" max="11" width="2.7265625" style="10" customWidth="1"/>
    <col min="12" max="12" width="2.7265625" style="11" customWidth="1"/>
    <col min="13" max="13" width="7.54296875" style="10" customWidth="1"/>
    <col min="14" max="14" width="23" style="7" customWidth="1"/>
    <col min="15" max="15" width="19.81640625" style="7" customWidth="1"/>
    <col min="16" max="16" width="4.54296875" style="7" customWidth="1"/>
    <col min="17" max="17" width="5.26953125" style="7" customWidth="1"/>
    <col min="18" max="18" width="6.7265625" style="7" customWidth="1"/>
    <col min="19" max="19" width="7.453125" style="7" customWidth="1"/>
    <col min="20" max="20" width="3.54296875" style="7" bestFit="1" customWidth="1"/>
    <col min="21" max="21" width="4" style="7" bestFit="1" customWidth="1"/>
    <col min="22" max="22" width="4.54296875" style="7" bestFit="1" customWidth="1"/>
    <col min="23" max="23" width="22.26953125" style="7" bestFit="1" customWidth="1"/>
    <col min="24" max="24" width="4.81640625" style="7" bestFit="1" customWidth="1"/>
    <col min="25" max="25" width="20" style="7" bestFit="1" customWidth="1"/>
    <col min="26" max="26" width="5.26953125" style="7" bestFit="1" customWidth="1"/>
    <col min="27" max="27" width="3.54296875" style="7" bestFit="1" customWidth="1"/>
    <col min="28" max="28" width="4.1796875" style="7" bestFit="1" customWidth="1"/>
    <col min="29" max="29" width="21.7265625" style="7" bestFit="1" customWidth="1"/>
    <col min="30" max="30" width="9.1796875" style="7"/>
    <col min="31" max="31" width="19.1796875" style="7" bestFit="1" customWidth="1"/>
    <col min="32" max="32" width="5" style="7" bestFit="1" customWidth="1"/>
    <col min="33" max="16384" width="9.1796875" style="7"/>
  </cols>
  <sheetData>
    <row r="1" spans="1:35" s="13" customFormat="1" x14ac:dyDescent="0.3">
      <c r="A1" s="213"/>
      <c r="B1" s="278" t="s">
        <v>263</v>
      </c>
      <c r="C1" s="278"/>
      <c r="D1" s="278"/>
      <c r="E1" s="278"/>
      <c r="F1" s="114"/>
      <c r="G1" s="114"/>
      <c r="H1" s="111"/>
      <c r="I1" s="115"/>
      <c r="J1" s="114"/>
      <c r="K1" s="134"/>
      <c r="L1" s="15"/>
      <c r="M1" s="114"/>
      <c r="N1" s="64" t="s">
        <v>263</v>
      </c>
      <c r="O1" s="64"/>
      <c r="P1" s="114"/>
      <c r="Q1" s="114"/>
      <c r="R1" s="111"/>
      <c r="S1" s="115"/>
      <c r="X1" s="13" t="s">
        <v>183</v>
      </c>
    </row>
    <row r="2" spans="1:35" s="15" customFormat="1" x14ac:dyDescent="0.3">
      <c r="A2" s="214"/>
      <c r="B2" s="157"/>
      <c r="C2" s="157"/>
      <c r="D2" s="156" t="s">
        <v>52</v>
      </c>
      <c r="E2" s="158" t="s">
        <v>53</v>
      </c>
      <c r="F2" s="156" t="s">
        <v>234</v>
      </c>
      <c r="G2" s="158" t="s">
        <v>235</v>
      </c>
      <c r="H2" s="114" t="s">
        <v>54</v>
      </c>
      <c r="I2" s="156" t="s">
        <v>55</v>
      </c>
      <c r="J2" s="114" t="s">
        <v>5</v>
      </c>
      <c r="K2" s="134"/>
      <c r="M2" s="114" t="s">
        <v>5</v>
      </c>
      <c r="N2" s="156" t="s">
        <v>52</v>
      </c>
      <c r="O2" s="158" t="s">
        <v>53</v>
      </c>
      <c r="P2" s="156" t="s">
        <v>234</v>
      </c>
      <c r="Q2" s="158" t="s">
        <v>235</v>
      </c>
      <c r="R2" s="114" t="s">
        <v>54</v>
      </c>
      <c r="S2" s="156" t="s">
        <v>55</v>
      </c>
      <c r="W2" s="15" t="s">
        <v>52</v>
      </c>
      <c r="X2" s="15" t="s">
        <v>53</v>
      </c>
      <c r="Y2" s="15" t="s">
        <v>234</v>
      </c>
      <c r="Z2" s="15" t="s">
        <v>235</v>
      </c>
      <c r="AA2" s="15" t="s">
        <v>54</v>
      </c>
      <c r="AB2" s="15" t="s">
        <v>55</v>
      </c>
      <c r="AC2" s="15" t="s">
        <v>5</v>
      </c>
    </row>
    <row r="3" spans="1:35" x14ac:dyDescent="0.3">
      <c r="A3" s="184">
        <v>1</v>
      </c>
      <c r="B3" s="124"/>
      <c r="C3" s="110"/>
      <c r="D3" s="8" t="str">
        <f>IF(ISBLANK(B3),"",VLOOKUP(B3,ERK!$B$2:$C$32,2,FALSE))</f>
        <v/>
      </c>
      <c r="E3" s="14" t="str">
        <f>IF(ISBLANK(C3),"",VLOOKUP(C3,KIZ!$B$2:$D$32,2,FALSE))</f>
        <v/>
      </c>
      <c r="F3" s="8" t="str">
        <f>IF(ISBLANK(B3),"",VLOOKUP(B3,ERK!$B$3:$D$32,3,FALSE))</f>
        <v/>
      </c>
      <c r="G3" s="14" t="str">
        <f>IF(ISBLANK(C3),"",VLOOKUP(C3,KIZ!$B$2:$E$32,3,FALSE))</f>
        <v/>
      </c>
      <c r="H3" s="84" t="str">
        <f>IFERROR(VLOOKUP(D3,ERK!$C$2:$J$32,8,0),"")</f>
        <v/>
      </c>
      <c r="I3" s="111" t="str">
        <f>IFERROR(VLOOKUP(E3,KIZ!$C$2:$J$32,8,0),"")</f>
        <v/>
      </c>
      <c r="J3" s="133" t="str">
        <f t="shared" ref="J3:J32" si="0">IF(SUM(H3:I3)&lt;=0,"",IFERROR(SUM(H3:I3,0),""))</f>
        <v/>
      </c>
      <c r="K3" s="135"/>
      <c r="L3" s="11">
        <v>1</v>
      </c>
      <c r="M3" s="135"/>
      <c r="N3" s="8"/>
      <c r="O3" s="14"/>
      <c r="P3" s="8"/>
      <c r="Q3" s="14"/>
      <c r="R3" s="84"/>
      <c r="S3" s="24"/>
      <c r="U3" s="7">
        <v>102</v>
      </c>
      <c r="V3" s="7">
        <v>206</v>
      </c>
      <c r="W3" s="7" t="s">
        <v>216</v>
      </c>
      <c r="X3" s="7" t="s">
        <v>201</v>
      </c>
      <c r="Y3" s="7" t="s">
        <v>64</v>
      </c>
      <c r="Z3" s="7" t="s">
        <v>101</v>
      </c>
      <c r="AA3" s="135">
        <v>266</v>
      </c>
      <c r="AB3" s="122">
        <v>269</v>
      </c>
      <c r="AC3" s="8">
        <v>535</v>
      </c>
      <c r="AD3" s="8"/>
      <c r="AE3" s="14"/>
      <c r="AF3" s="14"/>
      <c r="AG3" s="84"/>
      <c r="AH3" s="24"/>
      <c r="AI3" s="160"/>
    </row>
    <row r="4" spans="1:35" x14ac:dyDescent="0.3">
      <c r="A4" s="184">
        <v>2</v>
      </c>
      <c r="B4" s="124"/>
      <c r="C4" s="110"/>
      <c r="D4" s="8" t="str">
        <f>IF(ISBLANK(B4),"",VLOOKUP(B4,ERK!$B$2:$C$32,2,FALSE))</f>
        <v/>
      </c>
      <c r="E4" s="14" t="str">
        <f>IF(ISBLANK(C4),"",VLOOKUP(C4,KIZ!$B$2:$D$32,2,FALSE))</f>
        <v/>
      </c>
      <c r="F4" s="8" t="str">
        <f>IF(ISBLANK(B4),"",VLOOKUP(B4,ERK!$B$3:$D$32,3,FALSE))</f>
        <v/>
      </c>
      <c r="G4" s="14" t="str">
        <f>IF(ISBLANK(C4),"",VLOOKUP(C4,KIZ!$B$2:$E$32,3,FALSE))</f>
        <v/>
      </c>
      <c r="H4" s="84" t="str">
        <f>IFERROR(VLOOKUP(D4,ERK!$C$2:$J$32,8,0),"")</f>
        <v/>
      </c>
      <c r="I4" s="111" t="str">
        <f>IFERROR(VLOOKUP(E4,KIZ!$C$2:$J$32,8,0),"")</f>
        <v/>
      </c>
      <c r="J4" s="133" t="str">
        <f t="shared" si="0"/>
        <v/>
      </c>
      <c r="K4" s="135"/>
      <c r="L4" s="11">
        <v>2</v>
      </c>
      <c r="M4" s="135"/>
      <c r="N4" s="8"/>
      <c r="O4" s="14"/>
      <c r="P4" s="8"/>
      <c r="Q4" s="14"/>
      <c r="R4" s="84"/>
      <c r="S4" s="24"/>
      <c r="U4" s="7">
        <v>103</v>
      </c>
      <c r="V4" s="7">
        <v>204</v>
      </c>
      <c r="W4" s="7" t="s">
        <v>217</v>
      </c>
      <c r="X4" s="7" t="s">
        <v>351</v>
      </c>
      <c r="Y4" s="7" t="s">
        <v>64</v>
      </c>
      <c r="Z4" s="7" t="s">
        <v>64</v>
      </c>
      <c r="AA4" s="135">
        <v>208</v>
      </c>
      <c r="AB4" s="122" t="s">
        <v>177</v>
      </c>
      <c r="AC4" s="8">
        <v>208</v>
      </c>
      <c r="AD4" s="8"/>
      <c r="AE4" s="14"/>
      <c r="AF4" s="14"/>
      <c r="AG4" s="84"/>
      <c r="AH4" s="24"/>
      <c r="AI4" s="160"/>
    </row>
    <row r="5" spans="1:35" x14ac:dyDescent="0.3">
      <c r="A5" s="184">
        <v>3</v>
      </c>
      <c r="B5" s="124"/>
      <c r="C5" s="110"/>
      <c r="D5" s="8" t="str">
        <f>IF(ISBLANK(B5),"",VLOOKUP(B5,ERK!$B$2:$C$32,2,FALSE))</f>
        <v/>
      </c>
      <c r="E5" s="14" t="str">
        <f>IF(ISBLANK(C5),"",VLOOKUP(C5,KIZ!$B$2:$D$32,2,FALSE))</f>
        <v/>
      </c>
      <c r="F5" s="8" t="str">
        <f>IF(ISBLANK(B5),"",VLOOKUP(B5,ERK!$B$3:$D$32,3,FALSE))</f>
        <v/>
      </c>
      <c r="G5" s="14" t="str">
        <f>IF(ISBLANK(C5),"",VLOOKUP(C5,KIZ!$B$2:$E$32,3,FALSE))</f>
        <v/>
      </c>
      <c r="H5" s="84" t="str">
        <f>IFERROR(VLOOKUP(D5,ERK!$C$2:$J$32,8,0),"")</f>
        <v/>
      </c>
      <c r="I5" s="111" t="str">
        <f>IFERROR(VLOOKUP(E5,KIZ!$C$2:$J$32,8,0),"")</f>
        <v/>
      </c>
      <c r="J5" s="133" t="str">
        <f t="shared" si="0"/>
        <v/>
      </c>
      <c r="K5" s="135"/>
      <c r="L5" s="11">
        <v>3</v>
      </c>
      <c r="M5" s="135"/>
      <c r="N5" s="8"/>
      <c r="O5" s="14"/>
      <c r="P5" s="8"/>
      <c r="Q5" s="14"/>
      <c r="R5" s="84"/>
      <c r="S5" s="24"/>
      <c r="U5" s="7">
        <v>104</v>
      </c>
      <c r="V5" s="7">
        <v>205</v>
      </c>
      <c r="W5" s="7" t="s">
        <v>350</v>
      </c>
      <c r="X5" s="7" t="s">
        <v>296</v>
      </c>
      <c r="Y5" s="7" t="s">
        <v>64</v>
      </c>
      <c r="Z5" s="7" t="s">
        <v>64</v>
      </c>
      <c r="AA5" s="135" t="s">
        <v>177</v>
      </c>
      <c r="AB5" s="122">
        <v>216</v>
      </c>
      <c r="AC5" s="8">
        <v>216</v>
      </c>
      <c r="AD5" s="8"/>
      <c r="AE5" s="14"/>
      <c r="AF5" s="14"/>
      <c r="AG5" s="84"/>
      <c r="AH5" s="24"/>
      <c r="AI5" s="160"/>
    </row>
    <row r="6" spans="1:35" x14ac:dyDescent="0.3">
      <c r="A6" s="184">
        <v>4</v>
      </c>
      <c r="B6" s="124"/>
      <c r="C6" s="110"/>
      <c r="D6" s="8" t="str">
        <f>IF(ISBLANK(B6),"",VLOOKUP(B6,ERK!$B$2:$C$32,2,FALSE))</f>
        <v/>
      </c>
      <c r="E6" s="14" t="str">
        <f>IF(ISBLANK(C6),"",VLOOKUP(C6,KIZ!$B$2:$D$32,2,FALSE))</f>
        <v/>
      </c>
      <c r="F6" s="8" t="str">
        <f>IF(ISBLANK(B6),"",VLOOKUP(B6,ERK!$B$3:$D$32,3,FALSE))</f>
        <v/>
      </c>
      <c r="G6" s="14" t="str">
        <f>IF(ISBLANK(C6),"",VLOOKUP(C6,KIZ!$B$2:$E$32,3,FALSE))</f>
        <v/>
      </c>
      <c r="H6" s="84" t="str">
        <f>IFERROR(VLOOKUP(D6,ERK!$C$2:$J$32,8,0),"")</f>
        <v/>
      </c>
      <c r="I6" s="111" t="str">
        <f>IFERROR(VLOOKUP(E6,KIZ!$C$2:$J$32,8,0),"")</f>
        <v/>
      </c>
      <c r="J6" s="133" t="str">
        <f t="shared" si="0"/>
        <v/>
      </c>
      <c r="K6" s="135"/>
      <c r="L6" s="11">
        <v>4</v>
      </c>
      <c r="M6" s="135"/>
      <c r="N6" s="8"/>
      <c r="O6" s="14"/>
      <c r="P6" s="8"/>
      <c r="Q6" s="14"/>
      <c r="R6" s="84"/>
      <c r="S6" s="24"/>
      <c r="U6" s="7">
        <v>105</v>
      </c>
      <c r="W6" s="7" t="s">
        <v>256</v>
      </c>
      <c r="X6" s="7" t="s">
        <v>177</v>
      </c>
      <c r="Y6" s="7" t="s">
        <v>92</v>
      </c>
      <c r="Z6" s="7" t="s">
        <v>177</v>
      </c>
      <c r="AA6" s="135">
        <v>241</v>
      </c>
      <c r="AB6" s="122" t="s">
        <v>177</v>
      </c>
      <c r="AC6" s="8">
        <v>241</v>
      </c>
      <c r="AD6" s="8"/>
      <c r="AE6" s="14"/>
      <c r="AF6" s="14"/>
      <c r="AG6" s="84"/>
      <c r="AH6" s="24"/>
      <c r="AI6" s="160"/>
    </row>
    <row r="7" spans="1:35" x14ac:dyDescent="0.3">
      <c r="A7" s="184">
        <v>5</v>
      </c>
      <c r="B7" s="124"/>
      <c r="C7" s="110"/>
      <c r="D7" s="8" t="str">
        <f>IF(ISBLANK(B7),"",VLOOKUP(B7,ERK!$B$2:$C$32,2,FALSE))</f>
        <v/>
      </c>
      <c r="E7" s="14" t="str">
        <f>IF(ISBLANK(C7),"",VLOOKUP(C7,KIZ!$B$2:$D$32,2,FALSE))</f>
        <v/>
      </c>
      <c r="F7" s="8" t="str">
        <f>IF(ISBLANK(B7),"",VLOOKUP(B7,ERK!$B$3:$D$32,3,FALSE))</f>
        <v/>
      </c>
      <c r="G7" s="14" t="str">
        <f>IF(ISBLANK(C7),"",VLOOKUP(C7,KIZ!$B$2:$E$32,3,FALSE))</f>
        <v/>
      </c>
      <c r="H7" s="84" t="str">
        <f>IFERROR(VLOOKUP(D7,ERK!$C$2:$J$32,8,0),"")</f>
        <v/>
      </c>
      <c r="I7" s="111" t="str">
        <f>IFERROR(VLOOKUP(E7,KIZ!$C$2:$J$32,8,0),"")</f>
        <v/>
      </c>
      <c r="J7" s="133" t="str">
        <f t="shared" si="0"/>
        <v/>
      </c>
      <c r="K7" s="135"/>
      <c r="L7" s="11">
        <v>5</v>
      </c>
      <c r="M7" s="135"/>
      <c r="N7" s="8"/>
      <c r="O7" s="14"/>
      <c r="P7" s="8"/>
      <c r="Q7" s="14"/>
      <c r="R7" s="84"/>
      <c r="S7" s="24"/>
      <c r="U7" s="7">
        <v>106</v>
      </c>
      <c r="V7" s="7">
        <v>207</v>
      </c>
      <c r="W7" s="7" t="s">
        <v>352</v>
      </c>
      <c r="X7" s="7" t="s">
        <v>336</v>
      </c>
      <c r="Y7" s="7" t="s">
        <v>227</v>
      </c>
      <c r="Z7" s="7" t="s">
        <v>227</v>
      </c>
      <c r="AA7" s="135" t="s">
        <v>177</v>
      </c>
      <c r="AB7" s="122">
        <v>116</v>
      </c>
      <c r="AC7" s="8">
        <v>116</v>
      </c>
      <c r="AD7" s="8"/>
      <c r="AE7" s="14"/>
      <c r="AF7" s="14"/>
      <c r="AG7" s="84"/>
      <c r="AH7" s="24"/>
      <c r="AI7" s="160"/>
    </row>
    <row r="8" spans="1:35" x14ac:dyDescent="0.3">
      <c r="A8" s="184">
        <v>6</v>
      </c>
      <c r="B8" s="124"/>
      <c r="C8" s="110"/>
      <c r="D8" s="8" t="str">
        <f>IF(ISBLANK(B8),"",VLOOKUP(B8,ERK!$B$2:$C$32,2,FALSE))</f>
        <v/>
      </c>
      <c r="E8" s="14" t="str">
        <f>IF(ISBLANK(C8),"",VLOOKUP(C8,KIZ!$B$2:$D$32,2,FALSE))</f>
        <v/>
      </c>
      <c r="F8" s="8" t="str">
        <f>IF(ISBLANK(B8),"",VLOOKUP(B8,ERK!$B$3:$D$32,3,FALSE))</f>
        <v/>
      </c>
      <c r="G8" s="14" t="str">
        <f>IF(ISBLANK(C8),"",VLOOKUP(C8,KIZ!$B$2:$E$32,3,FALSE))</f>
        <v/>
      </c>
      <c r="H8" s="84" t="str">
        <f>IFERROR(VLOOKUP(D8,ERK!$C$2:$J$32,8,0),"")</f>
        <v/>
      </c>
      <c r="I8" s="111" t="str">
        <f>IFERROR(VLOOKUP(E8,KIZ!$C$2:$J$32,8,0),"")</f>
        <v/>
      </c>
      <c r="J8" s="133" t="str">
        <f t="shared" si="0"/>
        <v/>
      </c>
      <c r="K8" s="135"/>
      <c r="L8" s="11">
        <v>6</v>
      </c>
      <c r="M8" s="135"/>
      <c r="N8" s="8"/>
      <c r="O8" s="14"/>
      <c r="P8" s="8"/>
      <c r="Q8" s="14"/>
      <c r="R8" s="84"/>
      <c r="S8" s="24"/>
      <c r="U8" s="7">
        <v>119</v>
      </c>
      <c r="V8" s="7">
        <v>202</v>
      </c>
      <c r="W8" s="7" t="s">
        <v>196</v>
      </c>
      <c r="X8" s="7" t="s">
        <v>187</v>
      </c>
      <c r="Y8" s="7" t="s">
        <v>174</v>
      </c>
      <c r="Z8" s="7" t="s">
        <v>63</v>
      </c>
      <c r="AA8" s="135">
        <v>220</v>
      </c>
      <c r="AB8" s="122">
        <v>208</v>
      </c>
      <c r="AC8" s="8">
        <v>428</v>
      </c>
      <c r="AD8" s="8"/>
      <c r="AE8" s="14"/>
      <c r="AF8" s="14"/>
      <c r="AG8" s="84"/>
      <c r="AH8" s="24"/>
      <c r="AI8" s="160"/>
    </row>
    <row r="9" spans="1:35" x14ac:dyDescent="0.3">
      <c r="A9" s="184">
        <v>7</v>
      </c>
      <c r="B9" s="124"/>
      <c r="C9" s="110"/>
      <c r="D9" s="8" t="str">
        <f>IF(ISBLANK(B9),"",VLOOKUP(B9,ERK!$B$2:$C$32,2,FALSE))</f>
        <v/>
      </c>
      <c r="E9" s="14" t="str">
        <f>IF(ISBLANK(C9),"",VLOOKUP(C9,KIZ!$B$2:$D$32,2,FALSE))</f>
        <v/>
      </c>
      <c r="F9" s="8" t="str">
        <f>IF(ISBLANK(B9),"",VLOOKUP(B9,ERK!$B$3:$D$32,3,FALSE))</f>
        <v/>
      </c>
      <c r="G9" s="14" t="str">
        <f>IF(ISBLANK(C9),"",VLOOKUP(C9,KIZ!$B$2:$E$32,3,FALSE))</f>
        <v/>
      </c>
      <c r="H9" s="84" t="str">
        <f>IFERROR(VLOOKUP(D9,ERK!$C$2:$J$32,8,0),"")</f>
        <v/>
      </c>
      <c r="I9" s="111" t="str">
        <f>IFERROR(VLOOKUP(E9,KIZ!$C$2:$J$32,8,0),"")</f>
        <v/>
      </c>
      <c r="J9" s="133" t="str">
        <f t="shared" si="0"/>
        <v/>
      </c>
      <c r="K9" s="135"/>
      <c r="L9" s="11">
        <v>7</v>
      </c>
      <c r="M9" s="135"/>
      <c r="N9" s="8"/>
      <c r="O9" s="14"/>
      <c r="P9" s="8"/>
      <c r="Q9" s="14"/>
      <c r="R9" s="84"/>
      <c r="S9" s="24"/>
      <c r="U9" s="7">
        <v>120</v>
      </c>
      <c r="V9" s="7">
        <v>212</v>
      </c>
      <c r="W9" s="7" t="s">
        <v>191</v>
      </c>
      <c r="X9" s="7" t="s">
        <v>189</v>
      </c>
      <c r="Y9" s="7" t="s">
        <v>92</v>
      </c>
      <c r="Z9" s="7" t="s">
        <v>172</v>
      </c>
      <c r="AA9" s="135">
        <v>274</v>
      </c>
      <c r="AB9" s="122">
        <v>274</v>
      </c>
      <c r="AC9" s="8">
        <v>548</v>
      </c>
      <c r="AD9" s="8"/>
      <c r="AE9" s="14"/>
      <c r="AF9" s="14"/>
      <c r="AG9" s="84"/>
      <c r="AH9" s="24"/>
      <c r="AI9" s="160"/>
    </row>
    <row r="10" spans="1:35" x14ac:dyDescent="0.3">
      <c r="A10" s="184">
        <v>8</v>
      </c>
      <c r="B10" s="124"/>
      <c r="C10" s="110"/>
      <c r="D10" s="8" t="str">
        <f>IF(ISBLANK(B10),"",VLOOKUP(B10,ERK!$B$2:$C$32,2,FALSE))</f>
        <v/>
      </c>
      <c r="E10" s="14" t="str">
        <f>IF(ISBLANK(C10),"",VLOOKUP(C10,KIZ!$B$2:$D$32,2,FALSE))</f>
        <v/>
      </c>
      <c r="F10" s="8" t="str">
        <f>IF(ISBLANK(B10),"",VLOOKUP(B10,ERK!$B$3:$D$32,3,FALSE))</f>
        <v/>
      </c>
      <c r="G10" s="14" t="str">
        <f>IF(ISBLANK(C10),"",VLOOKUP(C10,KIZ!$B$2:$E$32,3,FALSE))</f>
        <v/>
      </c>
      <c r="H10" s="84" t="str">
        <f>IFERROR(VLOOKUP(D10,ERK!$C$2:$J$32,8,0),"")</f>
        <v/>
      </c>
      <c r="I10" s="111" t="str">
        <f>IFERROR(VLOOKUP(E10,KIZ!$C$2:$J$32,8,0),"")</f>
        <v/>
      </c>
      <c r="J10" s="133" t="str">
        <f t="shared" si="0"/>
        <v/>
      </c>
      <c r="K10" s="135"/>
      <c r="L10" s="11">
        <v>8</v>
      </c>
      <c r="M10" s="135"/>
      <c r="N10" s="8"/>
      <c r="O10" s="14"/>
      <c r="P10" s="8"/>
      <c r="Q10" s="14"/>
      <c r="R10" s="84"/>
      <c r="S10" s="24"/>
      <c r="U10" s="7">
        <v>121</v>
      </c>
      <c r="V10" s="7">
        <v>210</v>
      </c>
      <c r="W10" s="7" t="s">
        <v>316</v>
      </c>
      <c r="X10" s="7" t="s">
        <v>347</v>
      </c>
      <c r="Y10" s="7" t="s">
        <v>92</v>
      </c>
      <c r="Z10" s="7" t="s">
        <v>92</v>
      </c>
      <c r="AA10" s="135">
        <v>108</v>
      </c>
      <c r="AB10" s="122">
        <v>16</v>
      </c>
      <c r="AC10" s="8">
        <v>124</v>
      </c>
      <c r="AD10" s="8"/>
      <c r="AE10" s="14"/>
      <c r="AF10" s="14"/>
      <c r="AG10" s="84"/>
      <c r="AH10" s="24"/>
      <c r="AI10" s="160"/>
    </row>
    <row r="11" spans="1:35" x14ac:dyDescent="0.3">
      <c r="A11" s="184">
        <v>9</v>
      </c>
      <c r="B11" s="124"/>
      <c r="C11" s="110"/>
      <c r="D11" s="8" t="str">
        <f>IF(ISBLANK(B11),"",VLOOKUP(B11,ERK!$B$2:$C$32,2,FALSE))</f>
        <v/>
      </c>
      <c r="E11" s="113" t="str">
        <f>IF(ISBLANK(C11),"",VLOOKUP(C11,KIZ!$B$2:$D$32,2,FALSE))</f>
        <v/>
      </c>
      <c r="F11" s="8" t="str">
        <f>IF(ISBLANK(B11),"",VLOOKUP(B11,ERK!$B$3:$D$32,3,FALSE))</f>
        <v/>
      </c>
      <c r="G11" s="14" t="str">
        <f>IF(ISBLANK(C11),"",VLOOKUP(C11,KIZ!$B$2:$E$32,3,FALSE))</f>
        <v/>
      </c>
      <c r="H11" s="84" t="str">
        <f>IFERROR(VLOOKUP(D11,ERK!$C$2:$J$32,8,0),"")</f>
        <v/>
      </c>
      <c r="I11" s="111" t="str">
        <f>IFERROR(VLOOKUP(E11,KIZ!$C$2:$J$32,8,0),"")</f>
        <v/>
      </c>
      <c r="J11" s="133" t="str">
        <f t="shared" si="0"/>
        <v/>
      </c>
      <c r="K11" s="135"/>
      <c r="L11" s="11">
        <v>9</v>
      </c>
      <c r="M11" s="135"/>
      <c r="N11" s="8"/>
      <c r="O11" s="14"/>
      <c r="P11" s="8"/>
      <c r="Q11" s="14"/>
      <c r="R11" s="84"/>
      <c r="S11" s="24"/>
      <c r="U11" s="7">
        <v>122</v>
      </c>
      <c r="W11" s="7" t="s">
        <v>320</v>
      </c>
      <c r="X11" s="7" t="s">
        <v>177</v>
      </c>
      <c r="Y11" s="7" t="s">
        <v>92</v>
      </c>
      <c r="Z11" s="7" t="s">
        <v>177</v>
      </c>
      <c r="AA11" s="135">
        <v>23</v>
      </c>
      <c r="AB11" s="122" t="s">
        <v>177</v>
      </c>
      <c r="AC11" s="8">
        <v>23</v>
      </c>
      <c r="AD11" s="8"/>
      <c r="AE11" s="14"/>
      <c r="AF11" s="14"/>
      <c r="AG11" s="84"/>
      <c r="AH11" s="24"/>
      <c r="AI11" s="160"/>
    </row>
    <row r="12" spans="1:35" x14ac:dyDescent="0.3">
      <c r="A12" s="184">
        <v>10</v>
      </c>
      <c r="B12" s="124"/>
      <c r="C12" s="110"/>
      <c r="D12" s="8" t="str">
        <f>IF(ISBLANK(B12),"",VLOOKUP(B12,ERK!$B$2:$C$32,2,FALSE))</f>
        <v/>
      </c>
      <c r="E12" s="113" t="str">
        <f>IF(ISBLANK(C12),"",VLOOKUP(C12,KIZ!$B$2:$D$32,2,FALSE))</f>
        <v/>
      </c>
      <c r="F12" s="8" t="str">
        <f>IF(ISBLANK(B12),"",VLOOKUP(B12,ERK!$B$3:$D$32,3,FALSE))</f>
        <v/>
      </c>
      <c r="G12" s="14" t="str">
        <f>IF(ISBLANK(C12),"",VLOOKUP(C12,KIZ!$B$2:$E$32,3,FALSE))</f>
        <v/>
      </c>
      <c r="H12" s="84" t="str">
        <f>IFERROR(VLOOKUP(D12,ERK!$C$2:$J$32,8,0),"")</f>
        <v/>
      </c>
      <c r="I12" s="111" t="str">
        <f>IFERROR(VLOOKUP(E12,KIZ!$C$2:$J$32,8,0),"")</f>
        <v/>
      </c>
      <c r="J12" s="133" t="str">
        <f t="shared" si="0"/>
        <v/>
      </c>
      <c r="K12" s="135"/>
      <c r="L12" s="11">
        <v>10</v>
      </c>
      <c r="M12" s="135"/>
      <c r="N12" s="8"/>
      <c r="O12" s="14"/>
      <c r="P12" s="8"/>
      <c r="Q12" s="14"/>
      <c r="R12" s="84"/>
      <c r="S12" s="24"/>
      <c r="U12" s="7">
        <v>123</v>
      </c>
      <c r="W12" s="7" t="s">
        <v>324</v>
      </c>
      <c r="X12" s="7" t="s">
        <v>177</v>
      </c>
      <c r="Y12" s="7" t="s">
        <v>92</v>
      </c>
      <c r="Z12" s="7" t="s">
        <v>177</v>
      </c>
      <c r="AA12" s="135">
        <v>16</v>
      </c>
      <c r="AB12" s="122" t="s">
        <v>177</v>
      </c>
      <c r="AC12" s="8">
        <v>16</v>
      </c>
      <c r="AD12" s="8"/>
      <c r="AE12" s="14"/>
      <c r="AF12" s="14"/>
      <c r="AG12" s="84"/>
      <c r="AH12" s="24"/>
      <c r="AI12" s="160"/>
    </row>
    <row r="13" spans="1:35" x14ac:dyDescent="0.3">
      <c r="A13" s="184">
        <v>11</v>
      </c>
      <c r="B13" s="124"/>
      <c r="C13" s="110"/>
      <c r="D13" s="8" t="str">
        <f>IF(ISBLANK(B13),"",VLOOKUP(B13,ERK!$B$2:$C$32,2,FALSE))</f>
        <v/>
      </c>
      <c r="E13" s="14" t="str">
        <f>IF(ISBLANK(C13),"",VLOOKUP(C13,KIZ!$B$2:$D$32,2,FALSE))</f>
        <v/>
      </c>
      <c r="F13" s="8" t="str">
        <f>IF(ISBLANK(B13),"",VLOOKUP(B13,ERK!$B$3:$D$32,3,FALSE))</f>
        <v/>
      </c>
      <c r="G13" s="14" t="str">
        <f>IF(ISBLANK(C13),"",VLOOKUP(C13,KIZ!$B$2:$E$32,3,FALSE))</f>
        <v/>
      </c>
      <c r="H13" s="84" t="str">
        <f>IFERROR(VLOOKUP(D13,ERK!$C$2:$J$32,8,0),"")</f>
        <v/>
      </c>
      <c r="I13" s="111" t="str">
        <f>IFERROR(VLOOKUP(E13,KIZ!$C$2:$J$32,8,0),"")</f>
        <v/>
      </c>
      <c r="J13" s="133" t="str">
        <f t="shared" si="0"/>
        <v/>
      </c>
      <c r="K13" s="135"/>
      <c r="L13" s="11">
        <v>11</v>
      </c>
      <c r="M13" s="135"/>
      <c r="N13" s="8"/>
      <c r="O13" s="14"/>
      <c r="P13" s="8"/>
      <c r="Q13" s="14"/>
      <c r="R13" s="84"/>
      <c r="S13" s="24"/>
      <c r="U13" s="7">
        <v>124</v>
      </c>
      <c r="V13" s="7">
        <v>211</v>
      </c>
      <c r="W13" s="7" t="s">
        <v>325</v>
      </c>
      <c r="X13" s="7" t="s">
        <v>349</v>
      </c>
      <c r="Y13" s="7" t="s">
        <v>92</v>
      </c>
      <c r="Z13" s="7" t="s">
        <v>92</v>
      </c>
      <c r="AA13" s="135">
        <v>16</v>
      </c>
      <c r="AB13" s="122">
        <v>8</v>
      </c>
      <c r="AC13" s="8">
        <v>24</v>
      </c>
      <c r="AD13" s="8"/>
      <c r="AE13" s="14"/>
      <c r="AF13" s="14"/>
      <c r="AG13" s="84"/>
      <c r="AH13" s="24"/>
      <c r="AI13" s="160"/>
    </row>
    <row r="14" spans="1:35" x14ac:dyDescent="0.3">
      <c r="A14" s="184">
        <v>12</v>
      </c>
      <c r="B14" s="124"/>
      <c r="C14" s="110"/>
      <c r="D14" s="8" t="str">
        <f>IF(ISBLANK(B14),"",VLOOKUP(B14,ERK!$B$2:$C$32,2,FALSE))</f>
        <v/>
      </c>
      <c r="E14" s="14" t="str">
        <f>IF(ISBLANK(C14),"",VLOOKUP(C14,KIZ!$B$2:$D$32,2,FALSE))</f>
        <v/>
      </c>
      <c r="F14" s="8" t="str">
        <f>IF(ISBLANK(B14),"",VLOOKUP(B14,ERK!$B$3:$D$32,3,FALSE))</f>
        <v/>
      </c>
      <c r="G14" s="14" t="str">
        <f>IF(ISBLANK(C14),"",VLOOKUP(C14,KIZ!$B$2:$E$32,3,FALSE))</f>
        <v/>
      </c>
      <c r="H14" s="84" t="str">
        <f>IFERROR(VLOOKUP(D14,ERK!$C$2:$J$32,8,0),"")</f>
        <v/>
      </c>
      <c r="I14" s="111" t="str">
        <f>IFERROR(VLOOKUP(E14,KIZ!$C$2:$J$32,8,0),"")</f>
        <v/>
      </c>
      <c r="J14" s="133" t="str">
        <f t="shared" si="0"/>
        <v/>
      </c>
      <c r="K14" s="135"/>
      <c r="L14" s="11">
        <v>12</v>
      </c>
      <c r="M14" s="135"/>
      <c r="N14" s="8"/>
      <c r="O14" s="14"/>
      <c r="P14" s="8"/>
      <c r="Q14" s="14"/>
      <c r="R14" s="84"/>
      <c r="S14" s="24"/>
      <c r="U14" s="7">
        <v>125</v>
      </c>
      <c r="W14" s="7" t="s">
        <v>326</v>
      </c>
      <c r="X14" s="7" t="s">
        <v>177</v>
      </c>
      <c r="Y14" s="7" t="s">
        <v>92</v>
      </c>
      <c r="Z14" s="7" t="s">
        <v>177</v>
      </c>
      <c r="AA14" s="135">
        <v>8</v>
      </c>
      <c r="AB14" s="122" t="s">
        <v>177</v>
      </c>
      <c r="AC14" s="8">
        <v>8</v>
      </c>
      <c r="AD14" s="8"/>
      <c r="AE14" s="14"/>
      <c r="AF14" s="14"/>
      <c r="AG14" s="84"/>
      <c r="AH14" s="24"/>
      <c r="AI14" s="160"/>
    </row>
    <row r="15" spans="1:35" x14ac:dyDescent="0.3">
      <c r="A15" s="184">
        <v>13</v>
      </c>
      <c r="B15" s="124"/>
      <c r="C15" s="110"/>
      <c r="D15" s="8" t="str">
        <f>IF(ISBLANK(B15),"",VLOOKUP(B15,ERK!$B$2:$C$32,2,FALSE))</f>
        <v/>
      </c>
      <c r="E15" s="14" t="str">
        <f>IF(ISBLANK(C15),"",VLOOKUP(C15,KIZ!$B$2:$D$32,2,FALSE))</f>
        <v/>
      </c>
      <c r="F15" s="8" t="str">
        <f>IF(ISBLANK(B15),"",VLOOKUP(B15,ERK!$B$3:$D$32,3,FALSE))</f>
        <v/>
      </c>
      <c r="G15" s="14" t="str">
        <f>IF(ISBLANK(C15),"",VLOOKUP(C15,KIZ!$B$2:$E$32,3,FALSE))</f>
        <v/>
      </c>
      <c r="H15" s="84" t="str">
        <f>IFERROR(VLOOKUP(D15,ERK!$C$2:$J$32,8,0),"")</f>
        <v/>
      </c>
      <c r="I15" s="111" t="str">
        <f>IFERROR(VLOOKUP(E15,KIZ!$C$2:$J$32,8,0),"")</f>
        <v/>
      </c>
      <c r="J15" s="133" t="str">
        <f t="shared" si="0"/>
        <v/>
      </c>
      <c r="K15" s="135"/>
      <c r="L15" s="11">
        <v>13</v>
      </c>
      <c r="M15" s="135"/>
      <c r="N15" s="8"/>
      <c r="O15" s="14"/>
      <c r="P15" s="8"/>
      <c r="Q15" s="14"/>
      <c r="R15" s="84"/>
      <c r="S15" s="24"/>
      <c r="U15" s="7">
        <v>126</v>
      </c>
      <c r="W15" s="7" t="s">
        <v>368</v>
      </c>
      <c r="X15" s="7" t="s">
        <v>177</v>
      </c>
      <c r="Y15" s="7" t="s">
        <v>92</v>
      </c>
      <c r="Z15" s="7" t="s">
        <v>177</v>
      </c>
      <c r="AA15" s="135" t="s">
        <v>177</v>
      </c>
      <c r="AB15" s="122" t="s">
        <v>177</v>
      </c>
      <c r="AC15" s="8" t="s">
        <v>177</v>
      </c>
      <c r="AD15" s="8"/>
      <c r="AE15" s="14"/>
      <c r="AF15" s="14"/>
      <c r="AG15" s="84"/>
      <c r="AH15" s="24"/>
      <c r="AI15" s="160"/>
    </row>
    <row r="16" spans="1:35" x14ac:dyDescent="0.3">
      <c r="A16" s="184">
        <v>14</v>
      </c>
      <c r="B16" s="124"/>
      <c r="C16" s="110"/>
      <c r="D16" s="8" t="str">
        <f>IF(ISBLANK(B16),"",VLOOKUP(B16,ERK!$B$2:$C$32,2,FALSE))</f>
        <v/>
      </c>
      <c r="E16" s="14" t="str">
        <f>IF(ISBLANK(C16),"",VLOOKUP(C16,KIZ!$B$2:$D$32,2,FALSE))</f>
        <v/>
      </c>
      <c r="F16" s="8" t="str">
        <f>IF(ISBLANK(B16),"",VLOOKUP(B16,ERK!$B$3:$D$32,3,FALSE))</f>
        <v/>
      </c>
      <c r="G16" s="14" t="str">
        <f>IF(ISBLANK(C16),"",VLOOKUP(C16,KIZ!$B$2:$E$32,3,FALSE))</f>
        <v/>
      </c>
      <c r="H16" s="84" t="str">
        <f>IFERROR(VLOOKUP(D16,ERK!$C$2:$J$32,8,0),"")</f>
        <v/>
      </c>
      <c r="I16" s="111" t="str">
        <f>IFERROR(VLOOKUP(E16,KIZ!$C$2:$J$32,8,0),"")</f>
        <v/>
      </c>
      <c r="J16" s="133" t="str">
        <f t="shared" si="0"/>
        <v/>
      </c>
      <c r="K16" s="135"/>
      <c r="L16" s="11">
        <v>14</v>
      </c>
      <c r="M16" s="135"/>
      <c r="N16" s="8"/>
      <c r="O16" s="14"/>
      <c r="P16" s="8"/>
      <c r="Q16" s="14"/>
      <c r="R16" s="84"/>
      <c r="S16" s="24"/>
      <c r="U16" s="7">
        <v>127</v>
      </c>
      <c r="W16" s="7" t="s">
        <v>369</v>
      </c>
      <c r="X16" s="7" t="s">
        <v>177</v>
      </c>
      <c r="Y16" s="7" t="s">
        <v>92</v>
      </c>
      <c r="Z16" s="7" t="s">
        <v>177</v>
      </c>
      <c r="AA16" s="135" t="s">
        <v>177</v>
      </c>
      <c r="AB16" s="122" t="s">
        <v>177</v>
      </c>
      <c r="AC16" s="8" t="s">
        <v>177</v>
      </c>
      <c r="AD16" s="8"/>
      <c r="AE16" s="14"/>
      <c r="AF16" s="14"/>
      <c r="AG16" s="84"/>
      <c r="AH16" s="24"/>
      <c r="AI16" s="160"/>
    </row>
    <row r="17" spans="1:35" x14ac:dyDescent="0.3">
      <c r="A17" s="184">
        <v>15</v>
      </c>
      <c r="B17" s="124"/>
      <c r="C17" s="110"/>
      <c r="D17" s="8" t="str">
        <f>IF(ISBLANK(B17),"",VLOOKUP(B17,ERK!$B$2:$C$32,2,FALSE))</f>
        <v/>
      </c>
      <c r="E17" s="113" t="str">
        <f>IF(ISBLANK(C17),"",VLOOKUP(C17,KIZ!$B$2:$D$32,2,FALSE))</f>
        <v/>
      </c>
      <c r="F17" s="8" t="str">
        <f>IF(ISBLANK(B17),"",VLOOKUP(B17,ERK!$B$3:$D$32,3,FALSE))</f>
        <v/>
      </c>
      <c r="G17" s="14" t="str">
        <f>IF(ISBLANK(C17),"",VLOOKUP(C17,KIZ!$B$2:$E$32,3,FALSE))</f>
        <v/>
      </c>
      <c r="H17" s="84" t="str">
        <f>IFERROR(VLOOKUP(D17,ERK!$C$2:$J$32,8,0),"")</f>
        <v/>
      </c>
      <c r="I17" s="111" t="str">
        <f>IFERROR(VLOOKUP(E17,KIZ!$C$2:$J$32,8,0),"")</f>
        <v/>
      </c>
      <c r="J17" s="133" t="str">
        <f t="shared" si="0"/>
        <v/>
      </c>
      <c r="K17" s="135"/>
      <c r="L17" s="11">
        <v>15</v>
      </c>
      <c r="M17" s="135"/>
      <c r="N17" s="8"/>
      <c r="O17" s="14"/>
      <c r="P17" s="8"/>
      <c r="Q17" s="14"/>
      <c r="R17" s="84"/>
      <c r="S17" s="24"/>
      <c r="U17" s="7">
        <v>129</v>
      </c>
      <c r="V17" s="7">
        <v>214</v>
      </c>
      <c r="W17" s="7" t="s">
        <v>221</v>
      </c>
      <c r="X17" s="7" t="s">
        <v>455</v>
      </c>
      <c r="Y17" s="7" t="s">
        <v>101</v>
      </c>
      <c r="Z17" s="7" t="s">
        <v>101</v>
      </c>
      <c r="AA17" s="135">
        <v>217</v>
      </c>
      <c r="AB17" s="122" t="s">
        <v>177</v>
      </c>
      <c r="AC17" s="8">
        <v>217</v>
      </c>
      <c r="AD17" s="8"/>
      <c r="AE17" s="14"/>
      <c r="AF17" s="14"/>
      <c r="AG17" s="84"/>
      <c r="AH17" s="24"/>
      <c r="AI17" s="160"/>
    </row>
    <row r="18" spans="1:35" x14ac:dyDescent="0.3">
      <c r="A18" s="184">
        <v>16</v>
      </c>
      <c r="B18" s="124"/>
      <c r="C18" s="110"/>
      <c r="D18" s="8" t="str">
        <f>IF(ISBLANK(B18),"",VLOOKUP(B18,ERK!$B$2:$C$32,2,FALSE))</f>
        <v/>
      </c>
      <c r="E18" s="14" t="str">
        <f>IF(ISBLANK(C18),"",VLOOKUP(C18,KIZ!$B$2:$D$32,2,FALSE))</f>
        <v/>
      </c>
      <c r="F18" s="8" t="str">
        <f>IF(ISBLANK(B18),"",VLOOKUP(B18,ERK!$B$3:$D$32,3,FALSE))</f>
        <v/>
      </c>
      <c r="G18" s="14" t="str">
        <f>IF(ISBLANK(C18),"",VLOOKUP(C18,KIZ!$B$2:$E$32,3,FALSE))</f>
        <v/>
      </c>
      <c r="H18" s="84" t="str">
        <f>IFERROR(VLOOKUP(D18,ERK!$C$2:$J$32,8,0),"")</f>
        <v/>
      </c>
      <c r="I18" s="111" t="str">
        <f>IFERROR(VLOOKUP(E18,KIZ!$C$2:$J$32,8,0),"")</f>
        <v/>
      </c>
      <c r="J18" s="133" t="str">
        <f t="shared" si="0"/>
        <v/>
      </c>
      <c r="K18" s="135"/>
      <c r="L18" s="11">
        <v>16</v>
      </c>
      <c r="M18" s="135"/>
      <c r="N18" s="8"/>
      <c r="O18" s="14"/>
      <c r="P18" s="8"/>
      <c r="Q18" s="14"/>
      <c r="R18" s="84"/>
      <c r="S18" s="24"/>
      <c r="U18" s="7">
        <v>130</v>
      </c>
      <c r="W18" s="7" t="s">
        <v>408</v>
      </c>
      <c r="X18" s="7" t="s">
        <v>177</v>
      </c>
      <c r="Y18" s="7" t="s">
        <v>101</v>
      </c>
      <c r="Z18" s="7" t="s">
        <v>177</v>
      </c>
      <c r="AA18" s="135" t="s">
        <v>177</v>
      </c>
      <c r="AB18" s="122" t="s">
        <v>177</v>
      </c>
      <c r="AC18" s="8" t="s">
        <v>177</v>
      </c>
      <c r="AD18" s="8"/>
      <c r="AE18" s="14"/>
      <c r="AF18" s="14"/>
      <c r="AG18" s="84"/>
      <c r="AH18" s="24"/>
      <c r="AI18" s="160"/>
    </row>
    <row r="19" spans="1:35" x14ac:dyDescent="0.3">
      <c r="A19" s="184">
        <v>17</v>
      </c>
      <c r="B19" s="124"/>
      <c r="C19" s="110"/>
      <c r="D19" s="8" t="str">
        <f>IF(ISBLANK(B19),"",VLOOKUP(B19,ERK!$B$2:$C$32,2,FALSE))</f>
        <v/>
      </c>
      <c r="E19" s="14" t="str">
        <f>IF(ISBLANK(C19),"",VLOOKUP(C19,KIZ!$B$2:$D$32,2,FALSE))</f>
        <v/>
      </c>
      <c r="F19" s="8" t="str">
        <f>IF(ISBLANK(B19),"",VLOOKUP(B19,ERK!$B$3:$D$32,3,FALSE))</f>
        <v/>
      </c>
      <c r="G19" s="14" t="str">
        <f>IF(ISBLANK(C19),"",VLOOKUP(C19,KIZ!$B$2:$E$32,3,FALSE))</f>
        <v/>
      </c>
      <c r="H19" s="84" t="str">
        <f>IFERROR(VLOOKUP(D19,ERK!$C$2:$J$32,8,0),"")</f>
        <v/>
      </c>
      <c r="I19" s="111" t="str">
        <f>IFERROR(VLOOKUP(E19,KIZ!$C$2:$J$32,8,0),"")</f>
        <v/>
      </c>
      <c r="J19" s="133" t="str">
        <f t="shared" si="0"/>
        <v/>
      </c>
      <c r="K19" s="135"/>
      <c r="L19" s="11">
        <v>17</v>
      </c>
      <c r="M19" s="135"/>
      <c r="N19" s="8"/>
      <c r="O19" s="14"/>
      <c r="P19" s="8"/>
      <c r="Q19" s="14"/>
      <c r="R19" s="84"/>
      <c r="S19" s="24"/>
      <c r="U19" s="7">
        <v>131</v>
      </c>
      <c r="V19" s="7">
        <v>213</v>
      </c>
      <c r="W19" s="7" t="s">
        <v>407</v>
      </c>
      <c r="X19" s="7" t="s">
        <v>329</v>
      </c>
      <c r="Y19" s="7" t="s">
        <v>101</v>
      </c>
      <c r="Z19" s="7" t="s">
        <v>101</v>
      </c>
      <c r="AA19" s="135" t="s">
        <v>177</v>
      </c>
      <c r="AB19" s="122">
        <v>162</v>
      </c>
      <c r="AC19" s="8">
        <v>162</v>
      </c>
      <c r="AD19" s="8"/>
      <c r="AE19" s="14"/>
      <c r="AF19" s="14"/>
      <c r="AG19" s="84"/>
      <c r="AH19" s="24"/>
      <c r="AI19" s="160"/>
    </row>
    <row r="20" spans="1:35" x14ac:dyDescent="0.3">
      <c r="A20" s="184">
        <v>18</v>
      </c>
      <c r="B20" s="124"/>
      <c r="C20" s="110"/>
      <c r="D20" s="8" t="str">
        <f>IF(ISBLANK(B20),"",VLOOKUP(B20,ERK!$B$2:$C$32,2,FALSE))</f>
        <v/>
      </c>
      <c r="E20" s="113" t="str">
        <f>IF(ISBLANK(C20),"",VLOOKUP(C20,KIZ!$B$2:$D$32,2,FALSE))</f>
        <v/>
      </c>
      <c r="F20" s="8" t="str">
        <f>IF(ISBLANK(B20),"",VLOOKUP(B20,ERK!$B$3:$D$32,3,FALSE))</f>
        <v/>
      </c>
      <c r="G20" s="14" t="str">
        <f>IF(ISBLANK(C20),"",VLOOKUP(C20,KIZ!$B$2:$E$32,3,FALSE))</f>
        <v/>
      </c>
      <c r="H20" s="84" t="str">
        <f>IFERROR(VLOOKUP(D20,ERK!$C$2:$J$32,8,0),"")</f>
        <v/>
      </c>
      <c r="I20" s="111" t="str">
        <f>IFERROR(VLOOKUP(E20,KIZ!$C$2:$J$32,8,0),"")</f>
        <v/>
      </c>
      <c r="J20" s="133" t="str">
        <f t="shared" si="0"/>
        <v/>
      </c>
      <c r="K20" s="135"/>
      <c r="L20" s="11">
        <v>18</v>
      </c>
      <c r="M20" s="135"/>
      <c r="N20" s="8"/>
      <c r="O20" s="14"/>
      <c r="P20" s="8"/>
      <c r="Q20" s="14"/>
      <c r="R20" s="84"/>
      <c r="S20" s="24"/>
      <c r="U20" s="7">
        <v>132</v>
      </c>
      <c r="V20" s="7">
        <v>215</v>
      </c>
      <c r="W20" s="7" t="s">
        <v>306</v>
      </c>
      <c r="X20" s="7" t="s">
        <v>454</v>
      </c>
      <c r="Y20" s="7" t="s">
        <v>101</v>
      </c>
      <c r="Z20" s="7" t="s">
        <v>101</v>
      </c>
      <c r="AA20" s="135">
        <v>135</v>
      </c>
      <c r="AB20" s="122" t="s">
        <v>177</v>
      </c>
      <c r="AC20" s="8">
        <v>135</v>
      </c>
      <c r="AD20" s="8"/>
      <c r="AE20" s="14"/>
      <c r="AF20" s="14"/>
      <c r="AG20" s="84"/>
      <c r="AH20" s="24"/>
      <c r="AI20" s="160"/>
    </row>
    <row r="21" spans="1:35" x14ac:dyDescent="0.3">
      <c r="A21" s="184">
        <v>19</v>
      </c>
      <c r="B21" s="124"/>
      <c r="C21" s="110"/>
      <c r="D21" s="8" t="str">
        <f>IF(ISBLANK(B21),"",VLOOKUP(B21,ERK!$B$2:$C$32,2,FALSE))</f>
        <v/>
      </c>
      <c r="E21" s="14" t="str">
        <f>IF(ISBLANK(C21),"",VLOOKUP(C21,KIZ!$B$2:$D$32,2,FALSE))</f>
        <v/>
      </c>
      <c r="F21" s="8" t="str">
        <f>IF(ISBLANK(B21),"",VLOOKUP(B21,ERK!$B$3:$D$32,3,FALSE))</f>
        <v/>
      </c>
      <c r="G21" s="14" t="str">
        <f>IF(ISBLANK(C21),"",VLOOKUP(C21,KIZ!$B$2:$E$32,3,FALSE))</f>
        <v/>
      </c>
      <c r="H21" s="84" t="str">
        <f>IFERROR(VLOOKUP(D21,ERK!$C$2:$J$32,8,0),"")</f>
        <v/>
      </c>
      <c r="I21" s="111" t="str">
        <f>IFERROR(VLOOKUP(E21,KIZ!$C$2:$J$32,8,0),"")</f>
        <v/>
      </c>
      <c r="J21" s="133" t="str">
        <f t="shared" si="0"/>
        <v/>
      </c>
      <c r="K21" s="135"/>
      <c r="L21" s="11">
        <v>19</v>
      </c>
      <c r="M21" s="135"/>
      <c r="N21" s="8"/>
      <c r="O21" s="14"/>
      <c r="P21" s="8"/>
      <c r="Q21" s="14"/>
      <c r="R21" s="84"/>
      <c r="S21" s="24"/>
      <c r="U21" s="7">
        <v>133</v>
      </c>
      <c r="V21" s="7">
        <v>222</v>
      </c>
      <c r="W21" s="7" t="s">
        <v>209</v>
      </c>
      <c r="X21" s="7" t="s">
        <v>230</v>
      </c>
      <c r="Y21" s="7" t="s">
        <v>92</v>
      </c>
      <c r="Z21" s="7" t="s">
        <v>219</v>
      </c>
      <c r="AA21" s="135">
        <v>216</v>
      </c>
      <c r="AB21" s="122">
        <v>218</v>
      </c>
      <c r="AC21" s="8">
        <v>434</v>
      </c>
      <c r="AD21" s="8"/>
      <c r="AE21" s="14"/>
      <c r="AF21" s="14"/>
      <c r="AG21" s="84"/>
      <c r="AH21" s="24"/>
      <c r="AI21" s="160"/>
    </row>
    <row r="22" spans="1:35" x14ac:dyDescent="0.3">
      <c r="A22" s="184">
        <v>20</v>
      </c>
      <c r="B22" s="124"/>
      <c r="C22" s="110"/>
      <c r="D22" s="8" t="str">
        <f>IF(ISBLANK(B22),"",VLOOKUP(B22,ERK!$B$2:$C$32,2,FALSE))</f>
        <v/>
      </c>
      <c r="E22" s="14" t="str">
        <f>IF(ISBLANK(C22),"",VLOOKUP(C22,KIZ!$B$2:$D$32,2,FALSE))</f>
        <v/>
      </c>
      <c r="F22" s="8" t="str">
        <f>IF(ISBLANK(B22),"",VLOOKUP(B22,ERK!$B$3:$D$32,3,FALSE))</f>
        <v/>
      </c>
      <c r="G22" s="14" t="str">
        <f>IF(ISBLANK(C22),"",VLOOKUP(C22,KIZ!$B$2:$E$32,3,FALSE))</f>
        <v/>
      </c>
      <c r="H22" s="84" t="str">
        <f>IFERROR(VLOOKUP(D22,ERK!$C$2:$J$32,8,0),"")</f>
        <v/>
      </c>
      <c r="I22" s="111" t="str">
        <f>IFERROR(VLOOKUP(E22,KIZ!$C$2:$J$32,8,0),"")</f>
        <v/>
      </c>
      <c r="J22" s="133" t="str">
        <f t="shared" si="0"/>
        <v/>
      </c>
      <c r="K22" s="135"/>
      <c r="L22" s="11">
        <v>20</v>
      </c>
      <c r="M22" s="135"/>
      <c r="N22" s="8"/>
      <c r="O22" s="14"/>
      <c r="P22" s="8"/>
      <c r="Q22" s="14"/>
      <c r="R22" s="84"/>
      <c r="S22" s="24"/>
      <c r="U22" s="7">
        <v>134</v>
      </c>
      <c r="W22" s="7" t="s">
        <v>303</v>
      </c>
      <c r="X22" s="7" t="s">
        <v>177</v>
      </c>
      <c r="Y22" s="7" t="s">
        <v>175</v>
      </c>
      <c r="Z22" s="7" t="s">
        <v>177</v>
      </c>
      <c r="AA22" s="135">
        <v>166</v>
      </c>
      <c r="AB22" s="122" t="s">
        <v>177</v>
      </c>
      <c r="AC22" s="8">
        <v>166</v>
      </c>
      <c r="AD22" s="8"/>
      <c r="AE22" s="14"/>
      <c r="AF22" s="14"/>
      <c r="AG22" s="84"/>
      <c r="AH22" s="24"/>
      <c r="AI22" s="160"/>
    </row>
    <row r="23" spans="1:35" x14ac:dyDescent="0.3">
      <c r="A23" s="184">
        <v>21</v>
      </c>
      <c r="B23" s="124"/>
      <c r="C23" s="110"/>
      <c r="D23" s="8" t="str">
        <f>IF(ISBLANK(B23),"",VLOOKUP(B23,ERK!$B$2:$C$32,2,FALSE))</f>
        <v/>
      </c>
      <c r="E23" s="14" t="str">
        <f>IF(ISBLANK(C23),"",VLOOKUP(C23,KIZ!$B$2:$D$32,2,FALSE))</f>
        <v/>
      </c>
      <c r="F23" s="8" t="str">
        <f>IF(ISBLANK(B23),"",VLOOKUP(B23,ERK!$B$3:$D$32,3,FALSE))</f>
        <v/>
      </c>
      <c r="G23" s="14" t="str">
        <f>IF(ISBLANK(C23),"",VLOOKUP(C23,KIZ!$B$2:$E$32,3,FALSE))</f>
        <v/>
      </c>
      <c r="H23" s="84" t="str">
        <f>IFERROR(VLOOKUP(D23,ERK!$C$2:$J$32,8,0),"")</f>
        <v/>
      </c>
      <c r="I23" s="111" t="str">
        <f>IFERROR(VLOOKUP(E23,KIZ!$C$2:$J$32,8,0),"")</f>
        <v/>
      </c>
      <c r="J23" s="133" t="str">
        <f t="shared" si="0"/>
        <v/>
      </c>
      <c r="K23" s="135"/>
      <c r="L23" s="11">
        <v>21</v>
      </c>
      <c r="M23" s="135"/>
      <c r="N23" s="8"/>
      <c r="O23" s="14"/>
      <c r="P23" s="8"/>
      <c r="Q23" s="14"/>
      <c r="R23" s="84"/>
      <c r="S23" s="24"/>
      <c r="U23" s="7">
        <v>135</v>
      </c>
      <c r="V23" s="7">
        <v>223</v>
      </c>
      <c r="W23" s="7" t="s">
        <v>389</v>
      </c>
      <c r="X23" s="7" t="s">
        <v>447</v>
      </c>
      <c r="Y23" s="7" t="s">
        <v>388</v>
      </c>
      <c r="Z23" s="7" t="s">
        <v>388</v>
      </c>
      <c r="AA23" s="135" t="s">
        <v>177</v>
      </c>
      <c r="AB23" s="122" t="s">
        <v>177</v>
      </c>
      <c r="AC23" s="8" t="s">
        <v>177</v>
      </c>
      <c r="AD23" s="8"/>
      <c r="AE23" s="14"/>
      <c r="AF23" s="14"/>
      <c r="AG23" s="84"/>
      <c r="AH23" s="24"/>
      <c r="AI23" s="160"/>
    </row>
    <row r="24" spans="1:35" x14ac:dyDescent="0.3">
      <c r="A24" s="184">
        <v>22</v>
      </c>
      <c r="B24" s="124"/>
      <c r="C24" s="110"/>
      <c r="D24" s="8" t="str">
        <f>IF(ISBLANK(B24),"",VLOOKUP(B24,ERK!$B$2:$C$32,2,FALSE))</f>
        <v/>
      </c>
      <c r="E24" s="14" t="str">
        <f>IF(ISBLANK(C24),"",VLOOKUP(C24,KIZ!$B$2:$D$32,2,FALSE))</f>
        <v/>
      </c>
      <c r="F24" s="8" t="str">
        <f>IF(ISBLANK(B24),"",VLOOKUP(B24,ERK!$B$3:$D$32,3,FALSE))</f>
        <v/>
      </c>
      <c r="G24" s="14" t="str">
        <f>IF(ISBLANK(C24),"",VLOOKUP(C24,KIZ!$B$2:$E$32,3,FALSE))</f>
        <v/>
      </c>
      <c r="H24" s="84" t="str">
        <f>IFERROR(VLOOKUP(D24,ERK!$C$2:$J$32,8,0),"")</f>
        <v/>
      </c>
      <c r="I24" s="111" t="str">
        <f>IFERROR(VLOOKUP(E24,KIZ!$C$2:$J$32,8,0),"")</f>
        <v/>
      </c>
      <c r="J24" s="133" t="str">
        <f t="shared" si="0"/>
        <v/>
      </c>
      <c r="K24" s="135"/>
      <c r="L24" s="11">
        <v>22</v>
      </c>
      <c r="M24" s="135"/>
      <c r="N24" s="8"/>
      <c r="O24" s="14"/>
      <c r="P24" s="8"/>
      <c r="Q24" s="14"/>
      <c r="R24" s="84"/>
      <c r="S24" s="24"/>
      <c r="U24" s="7">
        <v>136</v>
      </c>
      <c r="V24" s="7">
        <v>216</v>
      </c>
      <c r="W24" s="7" t="s">
        <v>228</v>
      </c>
      <c r="X24" s="7" t="s">
        <v>262</v>
      </c>
      <c r="Y24" s="7" t="s">
        <v>388</v>
      </c>
      <c r="Z24" s="7" t="s">
        <v>95</v>
      </c>
      <c r="AA24" s="135">
        <v>208</v>
      </c>
      <c r="AB24" s="122">
        <v>245</v>
      </c>
      <c r="AC24" s="8">
        <v>453</v>
      </c>
      <c r="AD24" s="8"/>
      <c r="AE24" s="14"/>
      <c r="AF24" s="14"/>
      <c r="AG24" s="84"/>
      <c r="AH24" s="24"/>
      <c r="AI24" s="160"/>
    </row>
    <row r="25" spans="1:35" x14ac:dyDescent="0.3">
      <c r="A25" s="184">
        <v>23</v>
      </c>
      <c r="B25" s="124"/>
      <c r="C25" s="110"/>
      <c r="D25" s="8" t="str">
        <f>IF(ISBLANK(B25),"",VLOOKUP(B25,ERK!$B$2:$C$32,2,FALSE))</f>
        <v/>
      </c>
      <c r="E25" s="14" t="str">
        <f>IF(ISBLANK(C25),"",VLOOKUP(C25,KIZ!$B$2:$D$32,2,FALSE))</f>
        <v/>
      </c>
      <c r="F25" s="8" t="str">
        <f>IF(ISBLANK(B25),"",VLOOKUP(B25,ERK!$B$3:$D$32,3,FALSE))</f>
        <v/>
      </c>
      <c r="G25" s="14" t="str">
        <f>IF(ISBLANK(C25),"",VLOOKUP(C25,KIZ!$B$2:$E$32,3,FALSE))</f>
        <v/>
      </c>
      <c r="H25" s="84" t="str">
        <f>IFERROR(VLOOKUP(D25,ERK!$C$2:$J$32,8,0),"")</f>
        <v/>
      </c>
      <c r="I25" s="111" t="str">
        <f>IFERROR(VLOOKUP(E25,KIZ!$C$2:$J$32,8,0),"")</f>
        <v/>
      </c>
      <c r="J25" s="133" t="str">
        <f t="shared" si="0"/>
        <v/>
      </c>
      <c r="K25" s="135"/>
      <c r="L25" s="11">
        <v>23</v>
      </c>
      <c r="M25" s="135"/>
      <c r="N25" s="8"/>
      <c r="O25" s="14"/>
      <c r="P25" s="8"/>
      <c r="Q25" s="14"/>
      <c r="R25" s="84"/>
      <c r="S25" s="24"/>
      <c r="U25" s="7">
        <v>137</v>
      </c>
      <c r="V25" s="7">
        <v>257</v>
      </c>
      <c r="W25" s="7" t="s">
        <v>392</v>
      </c>
      <c r="X25" s="7" t="s">
        <v>341</v>
      </c>
      <c r="Y25" s="7" t="s">
        <v>388</v>
      </c>
      <c r="Z25" s="7" t="s">
        <v>174</v>
      </c>
      <c r="AA25" s="135" t="s">
        <v>177</v>
      </c>
      <c r="AB25" s="122">
        <v>108</v>
      </c>
      <c r="AC25" s="8">
        <v>108</v>
      </c>
      <c r="AD25" s="8"/>
      <c r="AE25" s="14"/>
      <c r="AF25" s="14"/>
      <c r="AG25" s="84"/>
      <c r="AH25" s="24"/>
      <c r="AI25" s="160"/>
    </row>
    <row r="26" spans="1:35" x14ac:dyDescent="0.3">
      <c r="A26" s="184">
        <v>24</v>
      </c>
      <c r="B26" s="124"/>
      <c r="C26" s="110"/>
      <c r="D26" s="8" t="str">
        <f>IF(ISBLANK(B26),"",VLOOKUP(B26,ERK!$B$2:$C$32,2,FALSE))</f>
        <v/>
      </c>
      <c r="E26" s="14" t="str">
        <f>IF(ISBLANK(C26),"",VLOOKUP(C26,KIZ!$B$2:$D$32,2,FALSE))</f>
        <v/>
      </c>
      <c r="F26" s="8" t="str">
        <f>IF(ISBLANK(B26),"",VLOOKUP(B26,ERK!$B$3:$D$32,3,FALSE))</f>
        <v/>
      </c>
      <c r="G26" s="14" t="str">
        <f>IF(ISBLANK(C26),"",VLOOKUP(C26,KIZ!$B$2:$E$32,3,FALSE))</f>
        <v/>
      </c>
      <c r="H26" s="84" t="str">
        <f>IFERROR(VLOOKUP(D26,ERK!$C$2:$J$32,8,0),"")</f>
        <v/>
      </c>
      <c r="I26" s="111" t="str">
        <f>IFERROR(VLOOKUP(E26,KIZ!$C$2:$J$32,8,0),"")</f>
        <v/>
      </c>
      <c r="J26" s="133" t="str">
        <f t="shared" si="0"/>
        <v/>
      </c>
      <c r="K26" s="135"/>
      <c r="L26" s="11">
        <v>24</v>
      </c>
      <c r="M26" s="135"/>
      <c r="N26" s="8"/>
      <c r="O26" s="14"/>
      <c r="P26" s="8"/>
      <c r="Q26" s="14"/>
      <c r="R26" s="84"/>
      <c r="S26" s="24"/>
      <c r="U26" s="7">
        <v>138</v>
      </c>
      <c r="V26" s="7">
        <v>252</v>
      </c>
      <c r="W26" s="7" t="s">
        <v>390</v>
      </c>
      <c r="X26" s="7" t="s">
        <v>470</v>
      </c>
      <c r="Y26" s="7" t="s">
        <v>388</v>
      </c>
      <c r="Z26" s="7" t="s">
        <v>174</v>
      </c>
      <c r="AA26" s="135" t="s">
        <v>177</v>
      </c>
      <c r="AB26" s="122" t="s">
        <v>177</v>
      </c>
      <c r="AC26" s="8" t="s">
        <v>177</v>
      </c>
      <c r="AD26" s="8"/>
      <c r="AE26" s="14"/>
      <c r="AF26" s="14"/>
      <c r="AG26" s="84"/>
      <c r="AH26" s="24"/>
      <c r="AI26" s="160"/>
    </row>
    <row r="27" spans="1:35" x14ac:dyDescent="0.3">
      <c r="A27" s="184">
        <v>25</v>
      </c>
      <c r="B27" s="124"/>
      <c r="C27" s="110"/>
      <c r="D27" s="8" t="str">
        <f>IF(ISBLANK(B27),"",VLOOKUP(B27,ERK!$B$2:$C$32,2,FALSE))</f>
        <v/>
      </c>
      <c r="E27" s="14" t="str">
        <f>IF(ISBLANK(C27),"",VLOOKUP(C27,KIZ!$B$2:$D$32,2,FALSE))</f>
        <v/>
      </c>
      <c r="F27" s="8" t="str">
        <f>IF(ISBLANK(B27),"",VLOOKUP(B27,ERK!$B$3:$D$32,3,FALSE))</f>
        <v/>
      </c>
      <c r="G27" s="14" t="str">
        <f>IF(ISBLANK(C27),"",VLOOKUP(C27,KIZ!$B$2:$E$32,3,FALSE))</f>
        <v/>
      </c>
      <c r="H27" s="84" t="str">
        <f>IFERROR(VLOOKUP(D27,ERK!$C$2:$J$32,8,0),"")</f>
        <v/>
      </c>
      <c r="I27" s="111" t="str">
        <f>IFERROR(VLOOKUP(E27,KIZ!$C$2:$J$32,8,0),"")</f>
        <v/>
      </c>
      <c r="J27" s="133" t="str">
        <f t="shared" si="0"/>
        <v/>
      </c>
      <c r="K27" s="135"/>
      <c r="L27" s="11">
        <v>25</v>
      </c>
      <c r="M27" s="135"/>
      <c r="N27" s="8"/>
      <c r="O27" s="14"/>
      <c r="P27" s="8"/>
      <c r="Q27" s="14"/>
      <c r="R27" s="84"/>
      <c r="S27" s="24"/>
      <c r="U27" s="7">
        <v>139</v>
      </c>
      <c r="V27" s="7">
        <v>228</v>
      </c>
      <c r="W27" s="7" t="s">
        <v>411</v>
      </c>
      <c r="X27" s="7" t="s">
        <v>460</v>
      </c>
      <c r="Y27" s="7" t="s">
        <v>176</v>
      </c>
      <c r="Z27" s="7" t="s">
        <v>176</v>
      </c>
      <c r="AA27" s="135" t="s">
        <v>177</v>
      </c>
      <c r="AB27" s="122" t="s">
        <v>177</v>
      </c>
      <c r="AC27" s="8" t="s">
        <v>177</v>
      </c>
      <c r="AD27" s="8"/>
      <c r="AE27" s="14"/>
      <c r="AF27" s="14"/>
      <c r="AG27" s="84"/>
      <c r="AH27" s="24"/>
      <c r="AI27" s="160"/>
    </row>
    <row r="28" spans="1:35" x14ac:dyDescent="0.3">
      <c r="A28" s="184">
        <v>26</v>
      </c>
      <c r="B28" s="124"/>
      <c r="C28" s="110"/>
      <c r="D28" s="8" t="str">
        <f>IF(ISBLANK(B28),"",VLOOKUP(B28,ERK!$B$2:$C$32,2,FALSE))</f>
        <v/>
      </c>
      <c r="E28" s="14" t="str">
        <f>IF(ISBLANK(C28),"",VLOOKUP(C28,KIZ!$B$2:$D$32,2,FALSE))</f>
        <v/>
      </c>
      <c r="F28" s="8" t="str">
        <f>IF(ISBLANK(B28),"",VLOOKUP(B28,ERK!$B$3:$D$32,3,FALSE))</f>
        <v/>
      </c>
      <c r="G28" s="14" t="str">
        <f>IF(ISBLANK(C28),"",VLOOKUP(C28,KIZ!$B$2:$E$32,3,FALSE))</f>
        <v/>
      </c>
      <c r="H28" s="84" t="str">
        <f>IFERROR(VLOOKUP(D28,ERK!$C$2:$J$32,8,0),"")</f>
        <v/>
      </c>
      <c r="I28" s="111" t="str">
        <f>IFERROR(VLOOKUP(E28,KIZ!$C$2:$J$32,8,0),"")</f>
        <v/>
      </c>
      <c r="J28" s="133" t="str">
        <f t="shared" si="0"/>
        <v/>
      </c>
      <c r="K28" s="135"/>
      <c r="L28" s="11">
        <v>26</v>
      </c>
      <c r="M28" s="135"/>
      <c r="N28" s="8"/>
      <c r="O28" s="14"/>
      <c r="P28" s="8"/>
      <c r="Q28" s="14"/>
      <c r="R28" s="84"/>
      <c r="S28" s="24"/>
      <c r="U28" s="7">
        <v>140</v>
      </c>
      <c r="V28" s="7">
        <v>229</v>
      </c>
      <c r="W28" s="7" t="s">
        <v>410</v>
      </c>
      <c r="X28" s="7" t="s">
        <v>459</v>
      </c>
      <c r="Y28" s="7" t="s">
        <v>176</v>
      </c>
      <c r="Z28" s="7" t="s">
        <v>176</v>
      </c>
      <c r="AA28" s="135" t="s">
        <v>177</v>
      </c>
      <c r="AB28" s="122" t="s">
        <v>177</v>
      </c>
      <c r="AC28" s="8" t="s">
        <v>177</v>
      </c>
      <c r="AD28" s="8"/>
      <c r="AE28" s="14"/>
      <c r="AF28" s="14"/>
      <c r="AG28" s="84"/>
      <c r="AH28" s="24"/>
      <c r="AI28" s="160"/>
    </row>
    <row r="29" spans="1:35" x14ac:dyDescent="0.3">
      <c r="A29" s="184">
        <v>27</v>
      </c>
      <c r="B29" s="124"/>
      <c r="C29" s="110"/>
      <c r="D29" s="8" t="str">
        <f>IF(ISBLANK(B29),"",VLOOKUP(B29,ERK!$B$2:$C$32,2,FALSE))</f>
        <v/>
      </c>
      <c r="E29" s="14" t="str">
        <f>IF(ISBLANK(C29),"",VLOOKUP(C29,KIZ!$B$2:$D$32,2,FALSE))</f>
        <v/>
      </c>
      <c r="F29" s="8" t="str">
        <f>IF(ISBLANK(B29),"",VLOOKUP(B29,ERK!$B$3:$D$32,3,FALSE))</f>
        <v/>
      </c>
      <c r="G29" s="14" t="str">
        <f>IF(ISBLANK(C29),"",VLOOKUP(C29,KIZ!$B$2:$E$32,3,FALSE))</f>
        <v/>
      </c>
      <c r="H29" s="84" t="str">
        <f>IFERROR(VLOOKUP(D29,ERK!$C$2:$J$32,8,0),"")</f>
        <v/>
      </c>
      <c r="I29" s="111" t="str">
        <f>IFERROR(VLOOKUP(E29,KIZ!$C$2:$J$32,8,0),"")</f>
        <v/>
      </c>
      <c r="J29" s="133" t="str">
        <f t="shared" si="0"/>
        <v/>
      </c>
      <c r="K29" s="135"/>
      <c r="L29" s="11">
        <v>27</v>
      </c>
      <c r="M29" s="135"/>
      <c r="N29" s="8"/>
      <c r="O29" s="14"/>
      <c r="P29" s="8"/>
      <c r="Q29" s="14"/>
      <c r="R29" s="84"/>
      <c r="S29" s="24"/>
      <c r="U29" s="7">
        <v>144</v>
      </c>
      <c r="V29" s="7">
        <v>259</v>
      </c>
      <c r="W29" s="7" t="s">
        <v>218</v>
      </c>
      <c r="X29" s="7" t="s">
        <v>449</v>
      </c>
      <c r="Y29" s="7" t="s">
        <v>64</v>
      </c>
      <c r="Z29" s="7" t="s">
        <v>173</v>
      </c>
      <c r="AA29" s="135">
        <v>216</v>
      </c>
      <c r="AB29" s="122" t="s">
        <v>177</v>
      </c>
      <c r="AC29" s="8">
        <v>216</v>
      </c>
      <c r="AD29" s="8"/>
      <c r="AE29" s="14"/>
      <c r="AF29" s="14"/>
      <c r="AG29" s="84"/>
      <c r="AH29" s="24"/>
      <c r="AI29" s="160"/>
    </row>
    <row r="30" spans="1:35" x14ac:dyDescent="0.3">
      <c r="A30" s="184">
        <v>28</v>
      </c>
      <c r="B30" s="124"/>
      <c r="C30" s="110"/>
      <c r="D30" s="8" t="str">
        <f>IF(ISBLANK(B30),"",VLOOKUP(B30,ERK!$B$2:$C$32,2,FALSE))</f>
        <v/>
      </c>
      <c r="E30" s="14" t="str">
        <f>IF(ISBLANK(C30),"",VLOOKUP(C30,KIZ!$B$2:$D$32,2,FALSE))</f>
        <v/>
      </c>
      <c r="F30" s="8" t="str">
        <f>IF(ISBLANK(B30),"",VLOOKUP(B30,ERK!$B$3:$D$32,3,FALSE))</f>
        <v/>
      </c>
      <c r="G30" s="14" t="str">
        <f>IF(ISBLANK(C30),"",VLOOKUP(C30,KIZ!$B$2:$E$32,3,FALSE))</f>
        <v/>
      </c>
      <c r="H30" s="84" t="str">
        <f>IFERROR(VLOOKUP(D30,ERK!$C$2:$J$32,8,0),"")</f>
        <v/>
      </c>
      <c r="I30" s="111" t="str">
        <f>IFERROR(VLOOKUP(E30,KIZ!$C$2:$J$32,8,0),"")</f>
        <v/>
      </c>
      <c r="J30" s="133" t="str">
        <f t="shared" si="0"/>
        <v/>
      </c>
      <c r="K30" s="135"/>
      <c r="L30" s="11">
        <v>28</v>
      </c>
      <c r="M30" s="135"/>
      <c r="N30" s="8"/>
      <c r="O30" s="14"/>
      <c r="P30" s="8"/>
      <c r="Q30" s="14"/>
      <c r="R30" s="84"/>
      <c r="S30" s="24"/>
      <c r="U30" s="7">
        <v>145</v>
      </c>
      <c r="V30" s="7">
        <v>234</v>
      </c>
      <c r="W30" s="7" t="s">
        <v>385</v>
      </c>
      <c r="X30" s="7" t="s">
        <v>448</v>
      </c>
      <c r="Y30" s="7" t="s">
        <v>64</v>
      </c>
      <c r="Z30" s="7" t="s">
        <v>173</v>
      </c>
      <c r="AA30" s="135" t="s">
        <v>177</v>
      </c>
      <c r="AB30" s="122" t="s">
        <v>177</v>
      </c>
      <c r="AC30" s="8" t="s">
        <v>177</v>
      </c>
      <c r="AD30" s="8"/>
      <c r="AE30" s="14"/>
      <c r="AF30" s="14"/>
      <c r="AG30" s="84"/>
      <c r="AH30" s="24"/>
      <c r="AI30" s="160"/>
    </row>
    <row r="31" spans="1:35" x14ac:dyDescent="0.3">
      <c r="A31" s="184">
        <v>29</v>
      </c>
      <c r="B31" s="124"/>
      <c r="C31" s="110"/>
      <c r="D31" s="8" t="str">
        <f>IF(ISBLANK(B31),"",VLOOKUP(B31,ERK!$B$2:$C$32,2,FALSE))</f>
        <v/>
      </c>
      <c r="E31" s="113" t="str">
        <f>IF(ISBLANK(C31),"",VLOOKUP(C31,KIZ!$B$2:$D$32,2,FALSE))</f>
        <v/>
      </c>
      <c r="F31" s="8" t="str">
        <f>IF(ISBLANK(B31),"",VLOOKUP(B31,ERK!$B$3:$D$32,3,FALSE))</f>
        <v/>
      </c>
      <c r="G31" s="14" t="str">
        <f>IF(ISBLANK(C31),"",VLOOKUP(C31,KIZ!$B$2:$E$32,3,FALSE))</f>
        <v/>
      </c>
      <c r="H31" s="84" t="str">
        <f>IFERROR(VLOOKUP(D31,ERK!$C$2:$J$32,8,0),"")</f>
        <v/>
      </c>
      <c r="I31" s="111" t="str">
        <f>IFERROR(VLOOKUP(E31,KIZ!$C$2:$J$32,8,0),"")</f>
        <v/>
      </c>
      <c r="J31" s="133" t="str">
        <f t="shared" si="0"/>
        <v/>
      </c>
      <c r="K31" s="135"/>
      <c r="L31" s="11">
        <v>29</v>
      </c>
      <c r="M31" s="135"/>
      <c r="N31" s="8"/>
      <c r="O31" s="14"/>
      <c r="P31" s="8"/>
      <c r="Q31" s="14"/>
      <c r="R31" s="84"/>
      <c r="S31" s="24"/>
      <c r="U31" s="7">
        <v>147</v>
      </c>
      <c r="W31" s="7" t="s">
        <v>416</v>
      </c>
      <c r="X31" s="7" t="s">
        <v>177</v>
      </c>
      <c r="Y31" s="7" t="s">
        <v>415</v>
      </c>
      <c r="Z31" s="7" t="s">
        <v>177</v>
      </c>
      <c r="AA31" s="135" t="s">
        <v>177</v>
      </c>
      <c r="AB31" s="122" t="s">
        <v>177</v>
      </c>
      <c r="AC31" s="8" t="s">
        <v>177</v>
      </c>
      <c r="AD31" s="8"/>
      <c r="AE31" s="14"/>
      <c r="AF31" s="14"/>
      <c r="AG31" s="84"/>
      <c r="AH31" s="24"/>
      <c r="AI31" s="160"/>
    </row>
    <row r="32" spans="1:35" x14ac:dyDescent="0.3">
      <c r="A32" s="184">
        <v>30</v>
      </c>
      <c r="B32" s="124"/>
      <c r="C32" s="110"/>
      <c r="D32" s="8" t="str">
        <f>IF(ISBLANK(B32),"",VLOOKUP(B32,ERK!$B$2:$C$32,2,FALSE))</f>
        <v/>
      </c>
      <c r="E32" s="14" t="str">
        <f>IF(ISBLANK(C32),"",VLOOKUP(C32,KIZ!$B$2:$D$32,2,FALSE))</f>
        <v/>
      </c>
      <c r="F32" s="8" t="str">
        <f>IF(ISBLANK(B32),"",VLOOKUP(B32,ERK!$B$3:$D$32,3,FALSE))</f>
        <v/>
      </c>
      <c r="G32" s="14" t="str">
        <f>IF(ISBLANK(C32),"",VLOOKUP(C32,KIZ!$B$2:$E$32,3,FALSE))</f>
        <v/>
      </c>
      <c r="H32" s="84" t="str">
        <f>IFERROR(VLOOKUP(D32,ERK!$C$2:$J$32,8,0),"")</f>
        <v/>
      </c>
      <c r="I32" s="111" t="str">
        <f>IFERROR(VLOOKUP(E32,KIZ!$C$2:$J$32,8,0),"")</f>
        <v/>
      </c>
      <c r="J32" s="133" t="str">
        <f t="shared" si="0"/>
        <v/>
      </c>
      <c r="K32" s="135"/>
      <c r="L32" s="11">
        <v>30</v>
      </c>
      <c r="M32" s="135"/>
      <c r="N32" s="8"/>
      <c r="O32" s="14"/>
      <c r="P32" s="8"/>
      <c r="Q32" s="14"/>
      <c r="R32" s="84"/>
      <c r="S32" s="24"/>
      <c r="U32" s="7">
        <v>148</v>
      </c>
      <c r="V32" s="7">
        <v>230</v>
      </c>
      <c r="W32" s="7" t="s">
        <v>210</v>
      </c>
      <c r="X32" s="7" t="s">
        <v>190</v>
      </c>
      <c r="Y32" s="7" t="s">
        <v>91</v>
      </c>
      <c r="Z32" s="7" t="s">
        <v>91</v>
      </c>
      <c r="AA32" s="135">
        <v>216</v>
      </c>
      <c r="AB32" s="122">
        <v>274</v>
      </c>
      <c r="AC32" s="8">
        <v>490</v>
      </c>
      <c r="AD32" s="8"/>
      <c r="AE32" s="14"/>
      <c r="AF32" s="14"/>
      <c r="AG32" s="84"/>
      <c r="AH32" s="24"/>
      <c r="AI32" s="160"/>
    </row>
    <row r="33" spans="1:35" x14ac:dyDescent="0.3">
      <c r="A33" s="184">
        <v>31</v>
      </c>
      <c r="B33" s="124"/>
      <c r="C33" s="110"/>
      <c r="D33" s="8" t="str">
        <f>IF(ISBLANK(B33),"",VLOOKUP(B33,ERK!$B$2:$C$32,2,FALSE))</f>
        <v/>
      </c>
      <c r="E33" s="14" t="str">
        <f>IF(ISBLANK(C33),"",VLOOKUP(C33,KIZ!$B$2:$D$32,2,FALSE))</f>
        <v/>
      </c>
      <c r="F33" s="8" t="str">
        <f>IF(ISBLANK(B33),"",VLOOKUP(B33,ERK!$B$3:$D$32,3,FALSE))</f>
        <v/>
      </c>
      <c r="G33" s="14" t="str">
        <f>IF(ISBLANK(C33),"",VLOOKUP(C33,KIZ!$B$2:$E$32,3,FALSE))</f>
        <v/>
      </c>
      <c r="H33" s="84" t="str">
        <f>IFERROR(VLOOKUP(D33,ERK!$C$2:$J$32,8,0),"")</f>
        <v/>
      </c>
      <c r="I33" s="111" t="str">
        <f>IFERROR(VLOOKUP(E33,KIZ!$C$2:$J$32,8,0),"")</f>
        <v/>
      </c>
      <c r="J33" s="133" t="str">
        <f t="shared" ref="J33:J64" si="1">IF(SUM(H33:I33)&lt;=0,"",IFERROR(SUM(H33:I33,0),""))</f>
        <v/>
      </c>
      <c r="K33" s="135"/>
      <c r="L33" s="11">
        <v>31</v>
      </c>
      <c r="M33" s="135"/>
      <c r="N33" s="8"/>
      <c r="O33" s="14"/>
      <c r="P33" s="8"/>
      <c r="Q33" s="14"/>
      <c r="R33" s="84"/>
      <c r="S33" s="24"/>
      <c r="U33" s="7">
        <v>149</v>
      </c>
      <c r="V33" s="7">
        <v>231</v>
      </c>
      <c r="W33" s="7" t="s">
        <v>366</v>
      </c>
      <c r="X33" s="7" t="s">
        <v>229</v>
      </c>
      <c r="Y33" s="7" t="s">
        <v>91</v>
      </c>
      <c r="Z33" s="7" t="s">
        <v>91</v>
      </c>
      <c r="AA33" s="135" t="s">
        <v>177</v>
      </c>
      <c r="AB33" s="122" t="s">
        <v>177</v>
      </c>
      <c r="AC33" s="8" t="s">
        <v>177</v>
      </c>
      <c r="AD33" s="8"/>
      <c r="AE33" s="14"/>
      <c r="AF33" s="14"/>
      <c r="AG33" s="84"/>
      <c r="AH33" s="24"/>
      <c r="AI33" s="160"/>
    </row>
    <row r="34" spans="1:35" x14ac:dyDescent="0.3">
      <c r="A34" s="184">
        <v>32</v>
      </c>
      <c r="B34" s="124"/>
      <c r="C34" s="110"/>
      <c r="D34" s="8" t="str">
        <f>IF(ISBLANK(B34),"",VLOOKUP(B34,ERK!$B$2:$C$32,2,FALSE))</f>
        <v/>
      </c>
      <c r="E34" s="14" t="str">
        <f>IF(ISBLANK(C34),"",VLOOKUP(C34,KIZ!$B$2:$D$32,2,FALSE))</f>
        <v/>
      </c>
      <c r="F34" s="8" t="str">
        <f>IF(ISBLANK(B34),"",VLOOKUP(B34,ERK!$B$3:$D$32,3,FALSE))</f>
        <v/>
      </c>
      <c r="G34" s="14" t="str">
        <f>IF(ISBLANK(C34),"",VLOOKUP(C34,KIZ!$B$2:$E$32,3,FALSE))</f>
        <v/>
      </c>
      <c r="H34" s="84" t="str">
        <f>IFERROR(VLOOKUP(D34,ERK!$C$2:$J$32,8,0),"")</f>
        <v/>
      </c>
      <c r="I34" s="111" t="str">
        <f>IFERROR(VLOOKUP(E34,KIZ!$C$2:$J$32,8,0),"")</f>
        <v/>
      </c>
      <c r="J34" s="133" t="str">
        <f t="shared" si="1"/>
        <v/>
      </c>
      <c r="K34" s="135"/>
      <c r="L34" s="11">
        <v>32</v>
      </c>
      <c r="M34" s="135"/>
      <c r="N34" s="8"/>
      <c r="O34" s="14"/>
      <c r="P34" s="8"/>
      <c r="Q34" s="14"/>
      <c r="R34" s="84"/>
      <c r="S34" s="24"/>
      <c r="U34" s="7">
        <v>150</v>
      </c>
      <c r="V34" s="7">
        <v>235</v>
      </c>
      <c r="W34" s="7" t="s">
        <v>364</v>
      </c>
      <c r="X34" s="7" t="s">
        <v>428</v>
      </c>
      <c r="Y34" s="7" t="s">
        <v>89</v>
      </c>
      <c r="Z34" s="7" t="s">
        <v>89</v>
      </c>
      <c r="AA34" s="135" t="s">
        <v>177</v>
      </c>
      <c r="AB34" s="122" t="s">
        <v>177</v>
      </c>
      <c r="AC34" s="8" t="s">
        <v>177</v>
      </c>
      <c r="AD34" s="8"/>
      <c r="AE34" s="14"/>
      <c r="AF34" s="14"/>
      <c r="AG34" s="84"/>
      <c r="AH34" s="24"/>
      <c r="AI34" s="160"/>
    </row>
    <row r="35" spans="1:35" x14ac:dyDescent="0.3">
      <c r="A35" s="184">
        <v>33</v>
      </c>
      <c r="B35" s="124"/>
      <c r="C35" s="110"/>
      <c r="D35" s="8" t="str">
        <f>IF(ISBLANK(B35),"",VLOOKUP(B35,ERK!$B$2:$C$32,2,FALSE))</f>
        <v/>
      </c>
      <c r="E35" s="14" t="str">
        <f>IF(ISBLANK(C35),"",VLOOKUP(C35,KIZ!$B$2:$D$32,2,FALSE))</f>
        <v/>
      </c>
      <c r="F35" s="8" t="str">
        <f>IF(ISBLANK(B35),"",VLOOKUP(B35,ERK!$B$3:$D$32,3,FALSE))</f>
        <v/>
      </c>
      <c r="G35" s="14" t="str">
        <f>IF(ISBLANK(C35),"",VLOOKUP(C35,KIZ!$B$2:$E$32,3,FALSE))</f>
        <v/>
      </c>
      <c r="H35" s="84" t="str">
        <f>IFERROR(VLOOKUP(D35,ERK!$C$2:$J$32,8,0),"")</f>
        <v/>
      </c>
      <c r="I35" s="111" t="str">
        <f>IFERROR(VLOOKUP(E35,KIZ!$C$2:$J$32,8,0),"")</f>
        <v/>
      </c>
      <c r="J35" s="133" t="str">
        <f t="shared" si="1"/>
        <v/>
      </c>
      <c r="K35" s="135"/>
      <c r="L35" s="11">
        <v>33</v>
      </c>
      <c r="M35" s="135"/>
      <c r="N35" s="8"/>
      <c r="O35" s="14"/>
      <c r="P35" s="8"/>
      <c r="Q35" s="14"/>
      <c r="R35" s="84"/>
      <c r="S35" s="24"/>
      <c r="U35" s="7">
        <v>151</v>
      </c>
      <c r="V35" s="7">
        <v>236</v>
      </c>
      <c r="W35" s="7" t="s">
        <v>365</v>
      </c>
      <c r="X35" s="7" t="s">
        <v>429</v>
      </c>
      <c r="Y35" s="7" t="s">
        <v>89</v>
      </c>
      <c r="Z35" s="7" t="s">
        <v>89</v>
      </c>
      <c r="AA35" s="135" t="s">
        <v>177</v>
      </c>
      <c r="AB35" s="122" t="s">
        <v>177</v>
      </c>
      <c r="AC35" s="8" t="s">
        <v>177</v>
      </c>
      <c r="AD35" s="8"/>
      <c r="AE35" s="14"/>
      <c r="AF35" s="14"/>
      <c r="AG35" s="84"/>
      <c r="AH35" s="24"/>
      <c r="AI35" s="160"/>
    </row>
    <row r="36" spans="1:35" x14ac:dyDescent="0.3">
      <c r="A36" s="184">
        <v>34</v>
      </c>
      <c r="B36" s="124"/>
      <c r="C36" s="110"/>
      <c r="D36" s="8" t="str">
        <f>IF(ISBLANK(B36),"",VLOOKUP(B36,ERK!$B$2:$C$32,2,FALSE))</f>
        <v/>
      </c>
      <c r="E36" s="14" t="str">
        <f>IF(ISBLANK(C36),"",VLOOKUP(C36,KIZ!$B$2:$D$32,2,FALSE))</f>
        <v/>
      </c>
      <c r="F36" s="8" t="str">
        <f>IF(ISBLANK(B36),"",VLOOKUP(B36,ERK!$B$3:$D$32,3,FALSE))</f>
        <v/>
      </c>
      <c r="G36" s="14" t="str">
        <f>IF(ISBLANK(C36),"",VLOOKUP(C36,KIZ!$B$2:$E$32,3,FALSE))</f>
        <v/>
      </c>
      <c r="H36" s="84" t="str">
        <f>IFERROR(VLOOKUP(D36,ERK!$C$2:$J$32,8,0),"")</f>
        <v/>
      </c>
      <c r="I36" s="111" t="str">
        <f>IFERROR(VLOOKUP(E36,KIZ!$C$2:$J$32,8,0),"")</f>
        <v/>
      </c>
      <c r="J36" s="133" t="str">
        <f t="shared" si="1"/>
        <v/>
      </c>
      <c r="K36" s="135"/>
      <c r="L36" s="11">
        <v>34</v>
      </c>
      <c r="M36" s="135"/>
      <c r="N36" s="8"/>
      <c r="O36" s="14"/>
      <c r="P36" s="8"/>
      <c r="Q36" s="14"/>
      <c r="R36" s="84"/>
      <c r="S36" s="24"/>
      <c r="U36" s="7">
        <v>152</v>
      </c>
      <c r="V36" s="7">
        <v>237</v>
      </c>
      <c r="W36" s="7" t="s">
        <v>291</v>
      </c>
      <c r="X36" s="7" t="s">
        <v>464</v>
      </c>
      <c r="Y36" s="7" t="s">
        <v>413</v>
      </c>
      <c r="Z36" s="7" t="s">
        <v>413</v>
      </c>
      <c r="AA36" s="135">
        <v>208</v>
      </c>
      <c r="AB36" s="122" t="s">
        <v>177</v>
      </c>
      <c r="AC36" s="8">
        <v>208</v>
      </c>
      <c r="AD36" s="8"/>
      <c r="AE36" s="14"/>
      <c r="AF36" s="14"/>
      <c r="AG36" s="84"/>
      <c r="AH36" s="24"/>
      <c r="AI36" s="160"/>
    </row>
    <row r="37" spans="1:35" x14ac:dyDescent="0.3">
      <c r="A37" s="184">
        <v>35</v>
      </c>
      <c r="B37" s="124"/>
      <c r="C37" s="110"/>
      <c r="D37" s="8" t="str">
        <f>IF(ISBLANK(B37),"",VLOOKUP(B37,ERK!$B$2:$C$32,2,FALSE))</f>
        <v/>
      </c>
      <c r="E37" s="14" t="str">
        <f>IF(ISBLANK(C37),"",VLOOKUP(C37,KIZ!$B$2:$D$32,2,FALSE))</f>
        <v/>
      </c>
      <c r="F37" s="8" t="str">
        <f>IF(ISBLANK(B37),"",VLOOKUP(B37,ERK!$B$3:$D$32,3,FALSE))</f>
        <v/>
      </c>
      <c r="G37" s="14" t="str">
        <f>IF(ISBLANK(C37),"",VLOOKUP(C37,KIZ!$B$2:$E$32,3,FALSE))</f>
        <v/>
      </c>
      <c r="H37" s="84" t="str">
        <f>IFERROR(VLOOKUP(D37,ERK!$C$2:$J$32,8,0),"")</f>
        <v/>
      </c>
      <c r="I37" s="111" t="str">
        <f>IFERROR(VLOOKUP(E37,KIZ!$C$2:$J$32,8,0),"")</f>
        <v/>
      </c>
      <c r="J37" s="133" t="str">
        <f t="shared" si="1"/>
        <v/>
      </c>
      <c r="K37" s="135"/>
      <c r="L37" s="11">
        <v>35</v>
      </c>
      <c r="M37" s="135"/>
      <c r="N37" s="8"/>
      <c r="O37" s="14"/>
      <c r="P37" s="8"/>
      <c r="Q37" s="14"/>
      <c r="R37" s="84"/>
      <c r="S37" s="24"/>
      <c r="U37" s="7">
        <v>153</v>
      </c>
      <c r="V37" s="7">
        <v>238</v>
      </c>
      <c r="W37" s="7" t="s">
        <v>318</v>
      </c>
      <c r="X37" s="7" t="s">
        <v>465</v>
      </c>
      <c r="Y37" s="7" t="s">
        <v>413</v>
      </c>
      <c r="Z37" s="7" t="s">
        <v>413</v>
      </c>
      <c r="AA37" s="135">
        <v>27</v>
      </c>
      <c r="AB37" s="122" t="s">
        <v>177</v>
      </c>
      <c r="AC37" s="8">
        <v>27</v>
      </c>
      <c r="AD37" s="8"/>
      <c r="AE37" s="14"/>
      <c r="AF37" s="14"/>
      <c r="AG37" s="84"/>
      <c r="AH37" s="24"/>
      <c r="AI37" s="160"/>
    </row>
    <row r="38" spans="1:35" x14ac:dyDescent="0.3">
      <c r="A38" s="184">
        <v>36</v>
      </c>
      <c r="B38" s="124"/>
      <c r="C38" s="110"/>
      <c r="D38" s="8" t="str">
        <f>IF(ISBLANK(B38),"",VLOOKUP(B38,ERK!$B$2:$C$32,2,FALSE))</f>
        <v/>
      </c>
      <c r="E38" s="113" t="str">
        <f>IF(ISBLANK(C38),"",VLOOKUP(C38,KIZ!$B$2:$D$32,2,FALSE))</f>
        <v/>
      </c>
      <c r="F38" s="8" t="str">
        <f>IF(ISBLANK(B38),"",VLOOKUP(B38,ERK!$B$3:$D$32,3,FALSE))</f>
        <v/>
      </c>
      <c r="G38" s="14" t="str">
        <f>IF(ISBLANK(C38),"",VLOOKUP(C38,KIZ!$B$2:$E$32,3,FALSE))</f>
        <v/>
      </c>
      <c r="H38" s="84" t="str">
        <f>IFERROR(VLOOKUP(D38,ERK!$C$2:$J$32,8,0),"")</f>
        <v/>
      </c>
      <c r="I38" s="111" t="str">
        <f>IFERROR(VLOOKUP(E38,KIZ!$C$2:$J$32,8,0),"")</f>
        <v/>
      </c>
      <c r="J38" s="133" t="str">
        <f t="shared" si="1"/>
        <v/>
      </c>
      <c r="K38" s="135"/>
      <c r="L38" s="11">
        <v>36</v>
      </c>
      <c r="M38" s="135"/>
      <c r="N38" s="8"/>
      <c r="O38" s="14"/>
      <c r="P38" s="8"/>
      <c r="Q38" s="14"/>
      <c r="R38" s="84"/>
      <c r="S38" s="24"/>
      <c r="U38" s="7">
        <v>154</v>
      </c>
      <c r="V38" s="7">
        <v>232</v>
      </c>
      <c r="W38" s="7" t="s">
        <v>414</v>
      </c>
      <c r="X38" s="7" t="s">
        <v>430</v>
      </c>
      <c r="Y38" s="7" t="s">
        <v>413</v>
      </c>
      <c r="Z38" s="7" t="s">
        <v>91</v>
      </c>
      <c r="AA38" s="135" t="s">
        <v>177</v>
      </c>
      <c r="AB38" s="122" t="s">
        <v>177</v>
      </c>
      <c r="AC38" s="8" t="s">
        <v>177</v>
      </c>
      <c r="AD38" s="8"/>
      <c r="AE38" s="14"/>
      <c r="AF38" s="14"/>
      <c r="AG38" s="84"/>
      <c r="AH38" s="24"/>
      <c r="AI38" s="160"/>
    </row>
    <row r="39" spans="1:35" x14ac:dyDescent="0.3">
      <c r="A39" s="184">
        <v>37</v>
      </c>
      <c r="B39" s="124"/>
      <c r="C39" s="110"/>
      <c r="D39" s="8" t="str">
        <f>IF(ISBLANK(B39),"",VLOOKUP(B39,ERK!$B$2:$C$32,2,FALSE))</f>
        <v/>
      </c>
      <c r="E39" s="14" t="str">
        <f>IF(ISBLANK(C39),"",VLOOKUP(C39,KIZ!$B$2:$D$32,2,FALSE))</f>
        <v/>
      </c>
      <c r="F39" s="8" t="str">
        <f>IF(ISBLANK(B39),"",VLOOKUP(B39,ERK!$B$3:$D$32,3,FALSE))</f>
        <v/>
      </c>
      <c r="G39" s="14" t="str">
        <f>IF(ISBLANK(C39),"",VLOOKUP(C39,KIZ!$B$2:$E$32,3,FALSE))</f>
        <v/>
      </c>
      <c r="H39" s="84" t="str">
        <f>IFERROR(VLOOKUP(D39,ERK!$C$2:$J$32,8,0),"")</f>
        <v/>
      </c>
      <c r="I39" s="111" t="str">
        <f>IFERROR(VLOOKUP(E39,KIZ!$C$2:$J$32,8,0),"")</f>
        <v/>
      </c>
      <c r="J39" s="133" t="str">
        <f t="shared" si="1"/>
        <v/>
      </c>
      <c r="K39" s="135"/>
      <c r="L39" s="11">
        <v>37</v>
      </c>
      <c r="M39" s="135"/>
      <c r="N39" s="8"/>
      <c r="O39" s="14"/>
      <c r="P39" s="8"/>
      <c r="Q39" s="14"/>
      <c r="R39" s="84"/>
      <c r="S39" s="24"/>
      <c r="U39" s="7">
        <v>155</v>
      </c>
      <c r="V39" s="7">
        <v>239</v>
      </c>
      <c r="W39" s="7" t="s">
        <v>192</v>
      </c>
      <c r="X39" s="7" t="s">
        <v>297</v>
      </c>
      <c r="Y39" s="7" t="s">
        <v>64</v>
      </c>
      <c r="Z39" s="7" t="s">
        <v>63</v>
      </c>
      <c r="AA39" s="135">
        <v>258</v>
      </c>
      <c r="AB39" s="122">
        <v>216</v>
      </c>
      <c r="AC39" s="8">
        <v>474</v>
      </c>
      <c r="AD39" s="8"/>
      <c r="AE39" s="14"/>
      <c r="AF39" s="14"/>
      <c r="AG39" s="84"/>
      <c r="AH39" s="24"/>
      <c r="AI39" s="160"/>
    </row>
    <row r="40" spans="1:35" x14ac:dyDescent="0.3">
      <c r="A40" s="184">
        <v>38</v>
      </c>
      <c r="B40" s="124"/>
      <c r="C40" s="110"/>
      <c r="D40" s="8" t="str">
        <f>IF(ISBLANK(B40),"",VLOOKUP(B40,ERK!$B$2:$C$32,2,FALSE))</f>
        <v/>
      </c>
      <c r="E40" s="14" t="str">
        <f>IF(ISBLANK(C40),"",VLOOKUP(C40,KIZ!$B$2:$D$32,2,FALSE))</f>
        <v/>
      </c>
      <c r="F40" s="8" t="str">
        <f>IF(ISBLANK(B40),"",VLOOKUP(B40,ERK!$B$3:$D$32,3,FALSE))</f>
        <v/>
      </c>
      <c r="G40" s="14" t="str">
        <f>IF(ISBLANK(C40),"",VLOOKUP(C40,KIZ!$B$2:$E$32,3,FALSE))</f>
        <v/>
      </c>
      <c r="H40" s="84" t="str">
        <f>IFERROR(VLOOKUP(D40,ERK!$C$2:$J$32,8,0),"")</f>
        <v/>
      </c>
      <c r="I40" s="111" t="str">
        <f>IFERROR(VLOOKUP(E40,KIZ!$C$2:$J$32,8,0),"")</f>
        <v/>
      </c>
      <c r="J40" s="133" t="str">
        <f t="shared" si="1"/>
        <v/>
      </c>
      <c r="K40" s="135"/>
      <c r="L40" s="11">
        <v>38</v>
      </c>
      <c r="M40" s="135"/>
      <c r="N40" s="8"/>
      <c r="O40" s="14"/>
      <c r="P40" s="8"/>
      <c r="Q40" s="14"/>
      <c r="R40" s="84"/>
      <c r="S40" s="24"/>
      <c r="U40" s="7">
        <v>161</v>
      </c>
      <c r="V40" s="7">
        <v>250</v>
      </c>
      <c r="W40" s="7" t="s">
        <v>357</v>
      </c>
      <c r="X40" s="7" t="s">
        <v>197</v>
      </c>
      <c r="Y40" s="7" t="s">
        <v>174</v>
      </c>
      <c r="Z40" s="7" t="s">
        <v>174</v>
      </c>
      <c r="AA40" s="135" t="s">
        <v>177</v>
      </c>
      <c r="AB40" s="122" t="s">
        <v>177</v>
      </c>
      <c r="AC40" s="8" t="s">
        <v>177</v>
      </c>
      <c r="AD40" s="8"/>
      <c r="AE40" s="14"/>
      <c r="AF40" s="14"/>
      <c r="AG40" s="84"/>
      <c r="AH40" s="24"/>
      <c r="AI40" s="160"/>
    </row>
    <row r="41" spans="1:35" x14ac:dyDescent="0.3">
      <c r="A41" s="184">
        <v>39</v>
      </c>
      <c r="B41" s="124"/>
      <c r="C41" s="110"/>
      <c r="D41" s="8" t="str">
        <f>IF(ISBLANK(B41),"",VLOOKUP(B41,ERK!$B$2:$C$32,2,FALSE))</f>
        <v/>
      </c>
      <c r="E41" s="14" t="str">
        <f>IF(ISBLANK(C41),"",VLOOKUP(C41,KIZ!$B$2:$D$32,2,FALSE))</f>
        <v/>
      </c>
      <c r="F41" s="8" t="str">
        <f>IF(ISBLANK(B41),"",VLOOKUP(B41,ERK!$B$3:$D$32,3,FALSE))</f>
        <v/>
      </c>
      <c r="G41" s="14" t="str">
        <f>IF(ISBLANK(C41),"",VLOOKUP(C41,KIZ!$B$2:$E$32,3,FALSE))</f>
        <v/>
      </c>
      <c r="H41" s="84" t="str">
        <f>IFERROR(VLOOKUP(D41,ERK!$C$2:$J$32,8,0),"")</f>
        <v/>
      </c>
      <c r="I41" s="111" t="str">
        <f>IFERROR(VLOOKUP(E41,KIZ!$C$2:$J$32,8,0),"")</f>
        <v/>
      </c>
      <c r="J41" s="133" t="str">
        <f t="shared" si="1"/>
        <v/>
      </c>
      <c r="K41" s="135"/>
      <c r="L41" s="11">
        <v>39</v>
      </c>
      <c r="M41" s="135"/>
      <c r="N41" s="8"/>
      <c r="O41" s="14"/>
      <c r="P41" s="8"/>
      <c r="Q41" s="14"/>
      <c r="R41" s="84"/>
      <c r="S41" s="24"/>
      <c r="U41" s="7">
        <v>162</v>
      </c>
      <c r="V41" s="7">
        <v>203</v>
      </c>
      <c r="W41" s="7" t="s">
        <v>307</v>
      </c>
      <c r="X41" s="7" t="s">
        <v>188</v>
      </c>
      <c r="Y41" s="7" t="s">
        <v>174</v>
      </c>
      <c r="Z41" s="7" t="s">
        <v>63</v>
      </c>
      <c r="AA41" s="135">
        <v>121</v>
      </c>
      <c r="AB41" s="122" t="s">
        <v>177</v>
      </c>
      <c r="AC41" s="8">
        <v>121</v>
      </c>
      <c r="AD41" s="8"/>
      <c r="AE41" s="14"/>
      <c r="AF41" s="14"/>
      <c r="AG41" s="84"/>
      <c r="AH41" s="24"/>
      <c r="AI41" s="160"/>
    </row>
    <row r="42" spans="1:35" x14ac:dyDescent="0.3">
      <c r="A42" s="184">
        <v>40</v>
      </c>
      <c r="B42" s="124"/>
      <c r="C42" s="110"/>
      <c r="D42" s="8" t="str">
        <f>IF(ISBLANK(B42),"",VLOOKUP(B42,ERK!$B$2:$C$32,2,FALSE))</f>
        <v/>
      </c>
      <c r="E42" s="14" t="str">
        <f>IF(ISBLANK(C42),"",VLOOKUP(C42,KIZ!$B$2:$D$32,2,FALSE))</f>
        <v/>
      </c>
      <c r="F42" s="8" t="str">
        <f>IF(ISBLANK(B42),"",VLOOKUP(B42,ERK!$B$3:$D$32,3,FALSE))</f>
        <v/>
      </c>
      <c r="G42" s="14" t="str">
        <f>IF(ISBLANK(C42),"",VLOOKUP(C42,KIZ!$B$2:$E$32,3,FALSE))</f>
        <v/>
      </c>
      <c r="H42" s="84" t="str">
        <f>IFERROR(VLOOKUP(D42,ERK!$C$2:$J$32,8,0),"")</f>
        <v/>
      </c>
      <c r="I42" s="111" t="str">
        <f>IFERROR(VLOOKUP(E42,KIZ!$C$2:$J$32,8,0),"")</f>
        <v/>
      </c>
      <c r="J42" s="133" t="str">
        <f t="shared" si="1"/>
        <v/>
      </c>
      <c r="K42" s="135"/>
      <c r="L42" s="11">
        <v>40</v>
      </c>
      <c r="M42" s="135"/>
      <c r="N42" s="8"/>
      <c r="O42" s="14"/>
      <c r="P42" s="8"/>
      <c r="Q42" s="14"/>
      <c r="R42" s="84"/>
      <c r="S42" s="24"/>
      <c r="U42" s="7">
        <v>163</v>
      </c>
      <c r="V42" s="7">
        <v>254</v>
      </c>
      <c r="W42" s="7" t="s">
        <v>311</v>
      </c>
      <c r="X42" s="7" t="s">
        <v>339</v>
      </c>
      <c r="Y42" s="7" t="s">
        <v>174</v>
      </c>
      <c r="Z42" s="7" t="s">
        <v>174</v>
      </c>
      <c r="AA42" s="135">
        <v>116</v>
      </c>
      <c r="AB42" s="122">
        <v>116</v>
      </c>
      <c r="AC42" s="8">
        <v>232</v>
      </c>
      <c r="AD42" s="8"/>
      <c r="AE42" s="14"/>
      <c r="AF42" s="14"/>
      <c r="AG42" s="84"/>
      <c r="AH42" s="24"/>
      <c r="AI42" s="160"/>
    </row>
    <row r="43" spans="1:35" x14ac:dyDescent="0.3">
      <c r="A43" s="184">
        <v>41</v>
      </c>
      <c r="B43" s="124"/>
      <c r="C43" s="110"/>
      <c r="D43" s="8" t="str">
        <f>IF(ISBLANK(B43),"",VLOOKUP(B43,ERK!$B$2:$C$32,2,FALSE))</f>
        <v/>
      </c>
      <c r="E43" s="14" t="str">
        <f>IF(ISBLANK(C43),"",VLOOKUP(C43,KIZ!$B$2:$D$32,2,FALSE))</f>
        <v/>
      </c>
      <c r="F43" s="8" t="str">
        <f>IF(ISBLANK(B43),"",VLOOKUP(B43,ERK!$B$3:$D$32,3,FALSE))</f>
        <v/>
      </c>
      <c r="G43" s="14" t="str">
        <f>IF(ISBLANK(C43),"",VLOOKUP(C43,KIZ!$B$2:$E$32,3,FALSE))</f>
        <v/>
      </c>
      <c r="H43" s="84" t="str">
        <f>IFERROR(VLOOKUP(D43,ERK!$C$2:$J$32,8,0),"")</f>
        <v/>
      </c>
      <c r="I43" s="111" t="str">
        <f>IFERROR(VLOOKUP(E43,KIZ!$C$2:$J$32,8,0),"")</f>
        <v/>
      </c>
      <c r="J43" s="133" t="str">
        <f t="shared" si="1"/>
        <v/>
      </c>
      <c r="K43" s="135"/>
      <c r="L43" s="11">
        <v>41</v>
      </c>
      <c r="M43" s="135"/>
      <c r="N43" s="8"/>
      <c r="O43" s="14"/>
      <c r="P43" s="8"/>
      <c r="Q43" s="14"/>
      <c r="R43" s="84"/>
      <c r="S43" s="24"/>
      <c r="U43" s="7">
        <v>164</v>
      </c>
      <c r="V43" s="7">
        <v>251</v>
      </c>
      <c r="W43" s="7" t="s">
        <v>359</v>
      </c>
      <c r="X43" s="7" t="s">
        <v>199</v>
      </c>
      <c r="Y43" s="7" t="s">
        <v>174</v>
      </c>
      <c r="Z43" s="7" t="s">
        <v>174</v>
      </c>
      <c r="AA43" s="135" t="s">
        <v>177</v>
      </c>
      <c r="AB43" s="122" t="s">
        <v>177</v>
      </c>
      <c r="AC43" s="8" t="s">
        <v>177</v>
      </c>
      <c r="AD43" s="8"/>
      <c r="AE43" s="14"/>
      <c r="AF43" s="14"/>
      <c r="AG43" s="84"/>
      <c r="AH43" s="24"/>
      <c r="AI43" s="160"/>
    </row>
    <row r="44" spans="1:35" x14ac:dyDescent="0.3">
      <c r="A44" s="184">
        <v>42</v>
      </c>
      <c r="B44" s="124"/>
      <c r="C44" s="110"/>
      <c r="D44" s="8" t="str">
        <f>IF(ISBLANK(B44),"",VLOOKUP(B44,ERK!$B$2:$C$32,2,FALSE))</f>
        <v/>
      </c>
      <c r="E44" s="14" t="str">
        <f>IF(ISBLANK(C44),"",VLOOKUP(C44,KIZ!$B$2:$D$32,2,FALSE))</f>
        <v/>
      </c>
      <c r="F44" s="8" t="str">
        <f>IF(ISBLANK(B44),"",VLOOKUP(B44,ERK!$B$3:$D$32,3,FALSE))</f>
        <v/>
      </c>
      <c r="G44" s="14" t="str">
        <f>IF(ISBLANK(C44),"",VLOOKUP(C44,KIZ!$B$2:$E$32,3,FALSE))</f>
        <v/>
      </c>
      <c r="H44" s="84" t="str">
        <f>IFERROR(VLOOKUP(D44,ERK!$C$2:$J$32,8,0),"")</f>
        <v/>
      </c>
      <c r="I44" s="111" t="str">
        <f>IFERROR(VLOOKUP(E44,KIZ!$C$2:$J$32,8,0),"")</f>
        <v/>
      </c>
      <c r="J44" s="133" t="str">
        <f t="shared" si="1"/>
        <v/>
      </c>
      <c r="K44" s="135"/>
      <c r="L44" s="11">
        <v>42</v>
      </c>
      <c r="M44" s="135"/>
      <c r="N44" s="8"/>
      <c r="O44" s="14"/>
      <c r="P44" s="8"/>
      <c r="Q44" s="14"/>
      <c r="R44" s="84"/>
      <c r="S44" s="24"/>
      <c r="U44" s="7">
        <v>165</v>
      </c>
      <c r="V44" s="7">
        <v>253</v>
      </c>
      <c r="W44" s="7" t="s">
        <v>358</v>
      </c>
      <c r="X44" s="7" t="s">
        <v>198</v>
      </c>
      <c r="Y44" s="7" t="s">
        <v>174</v>
      </c>
      <c r="Z44" s="7" t="s">
        <v>174</v>
      </c>
      <c r="AA44" s="135" t="s">
        <v>177</v>
      </c>
      <c r="AB44" s="122" t="s">
        <v>177</v>
      </c>
      <c r="AC44" s="8" t="s">
        <v>177</v>
      </c>
      <c r="AD44" s="8"/>
      <c r="AE44" s="14"/>
      <c r="AF44" s="14"/>
      <c r="AG44" s="84"/>
      <c r="AH44" s="24"/>
      <c r="AI44" s="160"/>
    </row>
    <row r="45" spans="1:35" x14ac:dyDescent="0.3">
      <c r="A45" s="184">
        <v>43</v>
      </c>
      <c r="B45" s="124"/>
      <c r="C45" s="110"/>
      <c r="D45" s="8" t="str">
        <f>IF(ISBLANK(B45),"",VLOOKUP(B45,ERK!$B$2:$C$32,2,FALSE))</f>
        <v/>
      </c>
      <c r="E45" s="14" t="str">
        <f>IF(ISBLANK(C45),"",VLOOKUP(C45,KIZ!$B$2:$D$32,2,FALSE))</f>
        <v/>
      </c>
      <c r="F45" s="8" t="str">
        <f>IF(ISBLANK(B45),"",VLOOKUP(B45,ERK!$B$3:$D$32,3,FALSE))</f>
        <v/>
      </c>
      <c r="G45" s="14" t="str">
        <f>IF(ISBLANK(C45),"",VLOOKUP(C45,KIZ!$B$2:$E$32,3,FALSE))</f>
        <v/>
      </c>
      <c r="H45" s="84" t="str">
        <f>IFERROR(VLOOKUP(D45,ERK!$C$2:$J$32,8,0),"")</f>
        <v/>
      </c>
      <c r="I45" s="111" t="str">
        <f>IFERROR(VLOOKUP(E45,KIZ!$C$2:$J$32,8,0),"")</f>
        <v/>
      </c>
      <c r="J45" s="133" t="str">
        <f t="shared" si="1"/>
        <v/>
      </c>
      <c r="K45" s="135"/>
      <c r="L45" s="11">
        <v>43</v>
      </c>
      <c r="M45" s="135"/>
      <c r="N45" s="8"/>
      <c r="O45" s="14"/>
      <c r="P45" s="8"/>
      <c r="Q45" s="14"/>
      <c r="R45" s="84"/>
      <c r="S45" s="24"/>
      <c r="U45" s="7">
        <v>166</v>
      </c>
      <c r="V45" s="7">
        <v>256</v>
      </c>
      <c r="W45" s="7" t="s">
        <v>356</v>
      </c>
      <c r="X45" s="7" t="s">
        <v>423</v>
      </c>
      <c r="Y45" s="7" t="s">
        <v>174</v>
      </c>
      <c r="Z45" s="7" t="s">
        <v>174</v>
      </c>
      <c r="AA45" s="135" t="s">
        <v>177</v>
      </c>
      <c r="AB45" s="122" t="s">
        <v>177</v>
      </c>
      <c r="AC45" s="8" t="s">
        <v>177</v>
      </c>
      <c r="AD45" s="8"/>
      <c r="AE45" s="14"/>
      <c r="AF45" s="14"/>
      <c r="AG45" s="84"/>
      <c r="AH45" s="24"/>
      <c r="AI45" s="160"/>
    </row>
    <row r="46" spans="1:35" x14ac:dyDescent="0.3">
      <c r="A46" s="184">
        <v>44</v>
      </c>
      <c r="B46" s="124"/>
      <c r="C46" s="110"/>
      <c r="D46" s="8" t="str">
        <f>IF(ISBLANK(B46),"",VLOOKUP(B46,ERK!$B$2:$C$32,2,FALSE))</f>
        <v/>
      </c>
      <c r="E46" s="14" t="str">
        <f>IF(ISBLANK(C46),"",VLOOKUP(C46,KIZ!$B$2:$D$32,2,FALSE))</f>
        <v/>
      </c>
      <c r="F46" s="8" t="str">
        <f>IF(ISBLANK(B46),"",VLOOKUP(B46,ERK!$B$3:$D$32,3,FALSE))</f>
        <v/>
      </c>
      <c r="G46" s="14" t="str">
        <f>IF(ISBLANK(C46),"",VLOOKUP(C46,KIZ!$B$2:$E$32,3,FALSE))</f>
        <v/>
      </c>
      <c r="H46" s="84" t="str">
        <f>IFERROR(VLOOKUP(D46,ERK!$C$2:$J$32,8,0),"")</f>
        <v/>
      </c>
      <c r="I46" s="111" t="str">
        <f>IFERROR(VLOOKUP(E46,KIZ!$C$2:$J$32,8,0),"")</f>
        <v/>
      </c>
      <c r="J46" s="133" t="str">
        <f t="shared" si="1"/>
        <v/>
      </c>
      <c r="K46" s="135"/>
      <c r="L46" s="11">
        <v>44</v>
      </c>
      <c r="M46" s="135"/>
      <c r="N46" s="8"/>
      <c r="O46" s="14"/>
      <c r="P46" s="8"/>
      <c r="Q46" s="14"/>
      <c r="R46" s="84"/>
      <c r="S46" s="24"/>
      <c r="U46" s="7">
        <v>167</v>
      </c>
      <c r="V46" s="7">
        <v>261</v>
      </c>
      <c r="W46" s="7" t="s">
        <v>394</v>
      </c>
      <c r="X46" s="7" t="s">
        <v>450</v>
      </c>
      <c r="Y46" s="7" t="s">
        <v>173</v>
      </c>
      <c r="Z46" s="7" t="s">
        <v>173</v>
      </c>
      <c r="AA46" s="135" t="s">
        <v>177</v>
      </c>
      <c r="AB46" s="122" t="s">
        <v>177</v>
      </c>
      <c r="AC46" s="8" t="s">
        <v>177</v>
      </c>
      <c r="AD46" s="8"/>
      <c r="AE46" s="14"/>
      <c r="AF46" s="14"/>
      <c r="AG46" s="84"/>
      <c r="AH46" s="24"/>
      <c r="AI46" s="160"/>
    </row>
    <row r="47" spans="1:35" x14ac:dyDescent="0.3">
      <c r="A47" s="184">
        <v>45</v>
      </c>
      <c r="B47" s="124"/>
      <c r="C47" s="110"/>
      <c r="D47" s="8" t="str">
        <f>IF(ISBLANK(B47),"",VLOOKUP(B47,ERK!$B$2:$C$32,2,FALSE))</f>
        <v/>
      </c>
      <c r="E47" s="14" t="str">
        <f>IF(ISBLANK(C47),"",VLOOKUP(C47,KIZ!$B$2:$D$32,2,FALSE))</f>
        <v/>
      </c>
      <c r="F47" s="8" t="str">
        <f>IF(ISBLANK(B47),"",VLOOKUP(B47,ERK!$B$3:$D$32,3,FALSE))</f>
        <v/>
      </c>
      <c r="G47" s="14" t="str">
        <f>IF(ISBLANK(C47),"",VLOOKUP(C47,KIZ!$B$2:$E$32,3,FALSE))</f>
        <v/>
      </c>
      <c r="H47" s="84" t="str">
        <f>IFERROR(VLOOKUP(D47,ERK!$C$2:$J$32,8,0),"")</f>
        <v/>
      </c>
      <c r="I47" s="111" t="str">
        <f>IFERROR(VLOOKUP(E47,KIZ!$C$2:$J$32,8,0),"")</f>
        <v/>
      </c>
      <c r="J47" s="133" t="str">
        <f t="shared" si="1"/>
        <v/>
      </c>
      <c r="K47" s="135"/>
      <c r="L47" s="11">
        <v>45</v>
      </c>
      <c r="M47" s="135"/>
      <c r="N47" s="8"/>
      <c r="O47" s="14"/>
      <c r="P47" s="8"/>
      <c r="Q47" s="14"/>
      <c r="R47" s="84"/>
      <c r="S47" s="24"/>
      <c r="U47" s="7">
        <v>168</v>
      </c>
      <c r="W47" s="7" t="s">
        <v>395</v>
      </c>
      <c r="X47" s="7" t="s">
        <v>177</v>
      </c>
      <c r="Y47" s="7" t="s">
        <v>173</v>
      </c>
      <c r="Z47" s="7" t="s">
        <v>177</v>
      </c>
      <c r="AA47" s="135" t="s">
        <v>177</v>
      </c>
      <c r="AB47" s="122" t="s">
        <v>177</v>
      </c>
      <c r="AC47" s="8" t="s">
        <v>177</v>
      </c>
      <c r="AD47" s="8"/>
      <c r="AE47" s="14"/>
      <c r="AF47" s="14"/>
      <c r="AG47" s="84"/>
      <c r="AH47" s="24"/>
      <c r="AI47" s="160"/>
    </row>
    <row r="48" spans="1:35" x14ac:dyDescent="0.3">
      <c r="A48" s="184">
        <v>46</v>
      </c>
      <c r="B48" s="124"/>
      <c r="C48" s="110"/>
      <c r="D48" s="8" t="str">
        <f>IF(ISBLANK(B48),"",VLOOKUP(B48,ERK!$B$2:$C$32,2,FALSE))</f>
        <v/>
      </c>
      <c r="E48" s="14" t="str">
        <f>IF(ISBLANK(C48),"",VLOOKUP(C48,KIZ!$B$2:$D$32,2,FALSE))</f>
        <v/>
      </c>
      <c r="F48" s="8" t="str">
        <f>IF(ISBLANK(B48),"",VLOOKUP(B48,ERK!$B$3:$D$32,3,FALSE))</f>
        <v/>
      </c>
      <c r="G48" s="14" t="str">
        <f>IF(ISBLANK(C48),"",VLOOKUP(C48,KIZ!$B$2:$E$32,3,FALSE))</f>
        <v/>
      </c>
      <c r="H48" s="84" t="str">
        <f>IFERROR(VLOOKUP(D48,ERK!$C$2:$J$32,8,0),"")</f>
        <v/>
      </c>
      <c r="I48" s="111" t="str">
        <f>IFERROR(VLOOKUP(E48,KIZ!$C$2:$J$32,8,0),"")</f>
        <v/>
      </c>
      <c r="J48" s="133" t="str">
        <f t="shared" si="1"/>
        <v/>
      </c>
      <c r="K48" s="135"/>
      <c r="L48" s="11">
        <v>46</v>
      </c>
      <c r="M48" s="135"/>
      <c r="N48" s="8"/>
      <c r="O48" s="14"/>
      <c r="P48" s="8"/>
      <c r="Q48" s="14"/>
      <c r="R48" s="84"/>
      <c r="S48" s="24"/>
      <c r="U48" s="7">
        <v>169</v>
      </c>
      <c r="V48" s="7">
        <v>260</v>
      </c>
      <c r="W48" s="7" t="s">
        <v>393</v>
      </c>
      <c r="X48" s="7" t="s">
        <v>451</v>
      </c>
      <c r="Y48" s="7" t="s">
        <v>173</v>
      </c>
      <c r="Z48" s="7" t="s">
        <v>173</v>
      </c>
      <c r="AA48" s="135" t="s">
        <v>177</v>
      </c>
      <c r="AB48" s="122" t="s">
        <v>177</v>
      </c>
      <c r="AC48" s="8" t="s">
        <v>177</v>
      </c>
      <c r="AD48" s="8"/>
      <c r="AE48" s="14"/>
      <c r="AF48" s="14"/>
      <c r="AG48" s="84"/>
      <c r="AH48" s="24"/>
      <c r="AI48" s="160"/>
    </row>
    <row r="49" spans="1:35" x14ac:dyDescent="0.3">
      <c r="A49" s="184">
        <v>47</v>
      </c>
      <c r="B49" s="124"/>
      <c r="C49" s="110"/>
      <c r="D49" s="8" t="str">
        <f>IF(ISBLANK(B49),"",VLOOKUP(B49,ERK!$B$2:$C$32,2,FALSE))</f>
        <v/>
      </c>
      <c r="E49" s="14" t="str">
        <f>IF(ISBLANK(C49),"",VLOOKUP(C49,KIZ!$B$2:$D$32,2,FALSE))</f>
        <v/>
      </c>
      <c r="F49" s="8" t="str">
        <f>IF(ISBLANK(B49),"",VLOOKUP(B49,ERK!$B$3:$D$32,3,FALSE))</f>
        <v/>
      </c>
      <c r="G49" s="14" t="str">
        <f>IF(ISBLANK(C49),"",VLOOKUP(C49,KIZ!$B$2:$E$32,3,FALSE))</f>
        <v/>
      </c>
      <c r="H49" s="84" t="str">
        <f>IFERROR(VLOOKUP(D49,ERK!$C$2:$J$32,8,0),"")</f>
        <v/>
      </c>
      <c r="I49" s="111" t="str">
        <f>IFERROR(VLOOKUP(E49,KIZ!$C$2:$J$32,8,0),"")</f>
        <v/>
      </c>
      <c r="J49" s="133" t="str">
        <f t="shared" si="1"/>
        <v/>
      </c>
      <c r="K49" s="135"/>
      <c r="L49" s="11">
        <v>47</v>
      </c>
      <c r="M49" s="135"/>
      <c r="N49" s="8"/>
      <c r="O49" s="14"/>
      <c r="P49" s="8"/>
      <c r="Q49" s="14"/>
      <c r="R49" s="84"/>
      <c r="S49" s="24"/>
      <c r="U49" s="7">
        <v>170</v>
      </c>
      <c r="V49" s="7">
        <v>262</v>
      </c>
      <c r="W49" s="7" t="s">
        <v>375</v>
      </c>
      <c r="X49" s="7" t="s">
        <v>440</v>
      </c>
      <c r="Y49" s="7" t="s">
        <v>374</v>
      </c>
      <c r="Z49" s="7" t="s">
        <v>374</v>
      </c>
      <c r="AA49" s="135" t="s">
        <v>177</v>
      </c>
      <c r="AB49" s="122" t="s">
        <v>177</v>
      </c>
      <c r="AC49" s="8" t="s">
        <v>177</v>
      </c>
      <c r="AD49" s="8"/>
      <c r="AE49" s="14"/>
      <c r="AF49" s="14"/>
      <c r="AG49" s="84"/>
      <c r="AH49" s="24"/>
      <c r="AI49" s="160"/>
    </row>
    <row r="50" spans="1:35" x14ac:dyDescent="0.3">
      <c r="A50" s="184">
        <v>48</v>
      </c>
      <c r="B50" s="124"/>
      <c r="C50" s="110"/>
      <c r="D50" s="8" t="str">
        <f>IF(ISBLANK(B50),"",VLOOKUP(B50,ERK!$B$2:$C$32,2,FALSE))</f>
        <v/>
      </c>
      <c r="E50" s="14" t="str">
        <f>IF(ISBLANK(C50),"",VLOOKUP(C50,KIZ!$B$2:$D$32,2,FALSE))</f>
        <v/>
      </c>
      <c r="F50" s="8" t="str">
        <f>IF(ISBLANK(B50),"",VLOOKUP(B50,ERK!$B$3:$D$32,3,FALSE))</f>
        <v/>
      </c>
      <c r="G50" s="14" t="str">
        <f>IF(ISBLANK(C50),"",VLOOKUP(C50,KIZ!$B$2:$E$32,3,FALSE))</f>
        <v/>
      </c>
      <c r="H50" s="84" t="str">
        <f>IFERROR(VLOOKUP(D50,ERK!$C$2:$J$32,8,0),"")</f>
        <v/>
      </c>
      <c r="I50" s="111" t="str">
        <f>IFERROR(VLOOKUP(E50,KIZ!$C$2:$J$32,8,0),"")</f>
        <v/>
      </c>
      <c r="J50" s="133" t="str">
        <f t="shared" si="1"/>
        <v/>
      </c>
      <c r="K50" s="135"/>
      <c r="L50" s="11">
        <v>48</v>
      </c>
      <c r="M50" s="135"/>
      <c r="N50" s="8"/>
      <c r="O50" s="14"/>
      <c r="P50" s="8"/>
      <c r="Q50" s="14"/>
      <c r="R50" s="84"/>
      <c r="S50" s="24"/>
      <c r="U50" s="7">
        <v>171</v>
      </c>
      <c r="V50" s="7">
        <v>263</v>
      </c>
      <c r="W50" s="7" t="s">
        <v>377</v>
      </c>
      <c r="X50" s="7" t="s">
        <v>471</v>
      </c>
      <c r="Y50" s="7" t="s">
        <v>374</v>
      </c>
      <c r="Z50" s="7" t="s">
        <v>374</v>
      </c>
      <c r="AA50" s="135" t="s">
        <v>177</v>
      </c>
      <c r="AB50" s="122" t="s">
        <v>177</v>
      </c>
      <c r="AC50" s="8" t="s">
        <v>177</v>
      </c>
      <c r="AD50" s="8"/>
      <c r="AE50" s="14"/>
      <c r="AF50" s="14"/>
      <c r="AG50" s="84"/>
      <c r="AH50" s="24"/>
      <c r="AI50" s="160"/>
    </row>
    <row r="51" spans="1:35" x14ac:dyDescent="0.3">
      <c r="A51" s="184">
        <v>49</v>
      </c>
      <c r="B51" s="124"/>
      <c r="C51" s="110"/>
      <c r="D51" s="8" t="str">
        <f>IF(ISBLANK(B51),"",VLOOKUP(B51,ERK!$B$2:$C$32,2,FALSE))</f>
        <v/>
      </c>
      <c r="E51" s="113" t="str">
        <f>IF(ISBLANK(C51),"",VLOOKUP(C51,KIZ!$B$2:$D$32,2,FALSE))</f>
        <v/>
      </c>
      <c r="F51" s="8" t="str">
        <f>IF(ISBLANK(B51),"",VLOOKUP(B51,ERK!$B$3:$D$32,3,FALSE))</f>
        <v/>
      </c>
      <c r="G51" s="14" t="str">
        <f>IF(ISBLANK(C51),"",VLOOKUP(C51,KIZ!$B$2:$E$32,3,FALSE))</f>
        <v/>
      </c>
      <c r="H51" s="84" t="str">
        <f>IFERROR(VLOOKUP(D51,ERK!$C$2:$J$32,8,0),"")</f>
        <v/>
      </c>
      <c r="I51" s="111" t="str">
        <f>IFERROR(VLOOKUP(E51,KIZ!$C$2:$J$32,8,0),"")</f>
        <v/>
      </c>
      <c r="J51" s="133" t="str">
        <f t="shared" si="1"/>
        <v/>
      </c>
      <c r="K51" s="135"/>
      <c r="L51" s="11">
        <v>49</v>
      </c>
      <c r="M51" s="135"/>
      <c r="N51" s="8"/>
      <c r="O51" s="14"/>
      <c r="P51" s="8"/>
      <c r="Q51" s="14"/>
      <c r="R51" s="84"/>
      <c r="S51" s="24"/>
      <c r="U51" s="7">
        <v>172</v>
      </c>
      <c r="V51" s="7">
        <v>265</v>
      </c>
      <c r="W51" s="7" t="s">
        <v>378</v>
      </c>
      <c r="X51" s="7" t="s">
        <v>438</v>
      </c>
      <c r="Y51" s="7" t="s">
        <v>374</v>
      </c>
      <c r="Z51" s="7" t="s">
        <v>374</v>
      </c>
      <c r="AA51" s="135" t="s">
        <v>177</v>
      </c>
      <c r="AB51" s="122" t="s">
        <v>177</v>
      </c>
      <c r="AC51" s="8" t="s">
        <v>177</v>
      </c>
      <c r="AD51" s="8"/>
      <c r="AE51" s="14"/>
      <c r="AF51" s="14"/>
      <c r="AG51" s="84"/>
      <c r="AH51" s="24"/>
      <c r="AI51" s="160"/>
    </row>
    <row r="52" spans="1:35" x14ac:dyDescent="0.3">
      <c r="A52" s="184">
        <v>50</v>
      </c>
      <c r="B52" s="124"/>
      <c r="C52" s="110"/>
      <c r="D52" s="8" t="str">
        <f>IF(ISBLANK(B52),"",VLOOKUP(B52,ERK!$B$2:$C$32,2,FALSE))</f>
        <v/>
      </c>
      <c r="E52" s="14" t="str">
        <f>IF(ISBLANK(C52),"",VLOOKUP(C52,KIZ!$B$2:$D$32,2,FALSE))</f>
        <v/>
      </c>
      <c r="F52" s="8" t="str">
        <f>IF(ISBLANK(B52),"",VLOOKUP(B52,ERK!$B$3:$D$32,3,FALSE))</f>
        <v/>
      </c>
      <c r="G52" s="14" t="str">
        <f>IF(ISBLANK(C52),"",VLOOKUP(C52,KIZ!$B$2:$E$32,3,FALSE))</f>
        <v/>
      </c>
      <c r="H52" s="84" t="str">
        <f>IFERROR(VLOOKUP(D52,ERK!$C$2:$J$32,8,0),"")</f>
        <v/>
      </c>
      <c r="I52" s="111" t="str">
        <f>IFERROR(VLOOKUP(E52,KIZ!$C$2:$J$32,8,0),"")</f>
        <v/>
      </c>
      <c r="J52" s="133" t="str">
        <f t="shared" si="1"/>
        <v/>
      </c>
      <c r="K52" s="135"/>
      <c r="L52" s="11">
        <v>50</v>
      </c>
      <c r="M52" s="135"/>
      <c r="N52" s="8"/>
      <c r="O52" s="14"/>
      <c r="P52" s="8"/>
      <c r="Q52" s="14"/>
      <c r="R52" s="84"/>
      <c r="S52" s="24"/>
      <c r="U52" s="7">
        <v>173</v>
      </c>
      <c r="V52" s="7">
        <v>264</v>
      </c>
      <c r="W52" s="7" t="s">
        <v>376</v>
      </c>
      <c r="X52" s="7" t="s">
        <v>439</v>
      </c>
      <c r="Y52" s="7" t="s">
        <v>374</v>
      </c>
      <c r="Z52" s="7" t="s">
        <v>374</v>
      </c>
      <c r="AA52" s="135" t="s">
        <v>177</v>
      </c>
      <c r="AB52" s="122" t="s">
        <v>177</v>
      </c>
      <c r="AC52" s="8" t="s">
        <v>177</v>
      </c>
      <c r="AD52" s="8"/>
      <c r="AE52" s="14"/>
      <c r="AF52" s="14"/>
      <c r="AG52" s="84"/>
      <c r="AH52" s="24"/>
      <c r="AI52" s="160"/>
    </row>
    <row r="53" spans="1:35" x14ac:dyDescent="0.3">
      <c r="A53" s="184">
        <v>51</v>
      </c>
      <c r="B53" s="124"/>
      <c r="C53" s="110"/>
      <c r="D53" s="8" t="str">
        <f>IF(ISBLANK(B53),"",VLOOKUP(B53,ERK!$B$2:$C$32,2,FALSE))</f>
        <v/>
      </c>
      <c r="E53" s="14" t="str">
        <f>IF(ISBLANK(C53),"",VLOOKUP(C53,KIZ!$B$2:$D$32,2,FALSE))</f>
        <v/>
      </c>
      <c r="F53" s="8" t="str">
        <f>IF(ISBLANK(B53),"",VLOOKUP(B53,ERK!$B$3:$D$32,3,FALSE))</f>
        <v/>
      </c>
      <c r="G53" s="14" t="str">
        <f>IF(ISBLANK(C53),"",VLOOKUP(C53,KIZ!$B$2:$E$32,3,FALSE))</f>
        <v/>
      </c>
      <c r="H53" s="84" t="str">
        <f>IFERROR(VLOOKUP(D53,ERK!$C$2:$J$32,8,0),"")</f>
        <v/>
      </c>
      <c r="I53" s="111" t="str">
        <f>IFERROR(VLOOKUP(E53,KIZ!$C$2:$J$32,8,0),"")</f>
        <v/>
      </c>
      <c r="J53" s="133" t="str">
        <f t="shared" si="1"/>
        <v/>
      </c>
      <c r="K53" s="135"/>
      <c r="L53" s="11">
        <v>51</v>
      </c>
      <c r="M53" s="135"/>
      <c r="N53" s="8"/>
      <c r="O53" s="14"/>
      <c r="P53" s="8"/>
      <c r="Q53" s="14"/>
      <c r="R53" s="84"/>
      <c r="S53" s="24"/>
      <c r="U53" s="7">
        <v>181</v>
      </c>
      <c r="V53" s="7">
        <v>240</v>
      </c>
      <c r="W53" s="7" t="s">
        <v>472</v>
      </c>
      <c r="X53" s="7" t="s">
        <v>446</v>
      </c>
      <c r="Y53" s="7" t="s">
        <v>175</v>
      </c>
      <c r="Z53" s="7" t="s">
        <v>63</v>
      </c>
      <c r="AA53" s="135" t="s">
        <v>177</v>
      </c>
      <c r="AB53" s="122" t="s">
        <v>177</v>
      </c>
      <c r="AC53" s="8" t="s">
        <v>177</v>
      </c>
      <c r="AD53" s="8"/>
      <c r="AE53" s="14"/>
      <c r="AF53" s="14"/>
      <c r="AG53" s="84"/>
      <c r="AH53" s="24"/>
      <c r="AI53" s="160"/>
    </row>
    <row r="54" spans="1:35" x14ac:dyDescent="0.3">
      <c r="A54" s="184">
        <v>52</v>
      </c>
      <c r="B54" s="124"/>
      <c r="C54" s="110"/>
      <c r="D54" s="8" t="str">
        <f>IF(ISBLANK(B54),"",VLOOKUP(B54,ERK!$B$2:$C$32,2,FALSE))</f>
        <v/>
      </c>
      <c r="E54" s="14" t="str">
        <f>IF(ISBLANK(C54),"",VLOOKUP(C54,KIZ!$B$2:$D$32,2,FALSE))</f>
        <v/>
      </c>
      <c r="F54" s="8" t="str">
        <f>IF(ISBLANK(B54),"",VLOOKUP(B54,ERK!$B$3:$D$32,3,FALSE))</f>
        <v/>
      </c>
      <c r="G54" s="14" t="str">
        <f>IF(ISBLANK(C54),"",VLOOKUP(C54,KIZ!$B$2:$E$32,3,FALSE))</f>
        <v/>
      </c>
      <c r="H54" s="84" t="str">
        <f>IFERROR(VLOOKUP(D54,ERK!$C$2:$J$32,8,0),"")</f>
        <v/>
      </c>
      <c r="I54" s="111" t="str">
        <f>IFERROR(VLOOKUP(E54,KIZ!$C$2:$J$32,8,0),"")</f>
        <v/>
      </c>
      <c r="J54" s="133" t="str">
        <f t="shared" si="1"/>
        <v/>
      </c>
      <c r="K54" s="135"/>
      <c r="L54" s="11">
        <v>52</v>
      </c>
      <c r="M54" s="135"/>
      <c r="N54" s="8"/>
      <c r="O54" s="14"/>
      <c r="P54" s="8"/>
      <c r="Q54" s="14"/>
      <c r="R54" s="84"/>
      <c r="S54" s="24"/>
      <c r="U54" s="7">
        <v>182</v>
      </c>
      <c r="V54" s="7">
        <v>273</v>
      </c>
      <c r="W54" s="7" t="s">
        <v>290</v>
      </c>
      <c r="X54" s="7" t="s">
        <v>335</v>
      </c>
      <c r="Y54" s="7" t="s">
        <v>175</v>
      </c>
      <c r="Z54" s="7" t="s">
        <v>175</v>
      </c>
      <c r="AA54" s="135">
        <v>216</v>
      </c>
      <c r="AB54" s="122">
        <v>116</v>
      </c>
      <c r="AC54" s="8">
        <v>332</v>
      </c>
      <c r="AD54" s="8"/>
      <c r="AE54" s="14"/>
      <c r="AF54" s="14"/>
      <c r="AG54" s="84"/>
      <c r="AH54" s="24"/>
      <c r="AI54" s="160"/>
    </row>
    <row r="55" spans="1:35" x14ac:dyDescent="0.3">
      <c r="A55" s="184">
        <v>53</v>
      </c>
      <c r="B55" s="124"/>
      <c r="C55" s="110"/>
      <c r="D55" s="8" t="str">
        <f>IF(ISBLANK(B55),"",VLOOKUP(B55,ERK!$B$2:$C$32,2,FALSE))</f>
        <v/>
      </c>
      <c r="E55" s="14" t="str">
        <f>IF(ISBLANK(C55),"",VLOOKUP(C55,KIZ!$B$2:$D$32,2,FALSE))</f>
        <v/>
      </c>
      <c r="F55" s="8" t="str">
        <f>IF(ISBLANK(B55),"",VLOOKUP(B55,ERK!$B$3:$D$32,3,FALSE))</f>
        <v/>
      </c>
      <c r="G55" s="14" t="str">
        <f>IF(ISBLANK(C55),"",VLOOKUP(C55,KIZ!$B$2:$E$32,3,FALSE))</f>
        <v/>
      </c>
      <c r="H55" s="84" t="str">
        <f>IFERROR(VLOOKUP(D55,ERK!$C$2:$J$32,8,0),"")</f>
        <v/>
      </c>
      <c r="I55" s="111" t="str">
        <f>IFERROR(VLOOKUP(E55,KIZ!$C$2:$J$32,8,0),"")</f>
        <v/>
      </c>
      <c r="J55" s="133" t="str">
        <f t="shared" si="1"/>
        <v/>
      </c>
      <c r="K55" s="135"/>
      <c r="L55" s="11">
        <v>53</v>
      </c>
      <c r="M55" s="135"/>
      <c r="N55" s="8"/>
      <c r="O55" s="14"/>
      <c r="P55" s="8"/>
      <c r="Q55" s="14"/>
      <c r="R55" s="84"/>
      <c r="S55" s="24"/>
      <c r="U55" s="7">
        <v>183</v>
      </c>
      <c r="W55" s="7" t="s">
        <v>473</v>
      </c>
      <c r="X55" s="7" t="s">
        <v>177</v>
      </c>
      <c r="Y55" s="7" t="s">
        <v>175</v>
      </c>
      <c r="Z55" s="7" t="s">
        <v>177</v>
      </c>
      <c r="AA55" s="135" t="s">
        <v>177</v>
      </c>
      <c r="AB55" s="122" t="s">
        <v>177</v>
      </c>
      <c r="AC55" s="8" t="s">
        <v>177</v>
      </c>
      <c r="AD55" s="8"/>
      <c r="AE55" s="14"/>
      <c r="AF55" s="14"/>
      <c r="AG55" s="84"/>
      <c r="AH55" s="24"/>
      <c r="AI55" s="160"/>
    </row>
    <row r="56" spans="1:35" x14ac:dyDescent="0.3">
      <c r="A56" s="184">
        <v>54</v>
      </c>
      <c r="B56" s="124"/>
      <c r="C56" s="110"/>
      <c r="D56" s="8" t="str">
        <f>IF(ISBLANK(B56),"",VLOOKUP(B56,ERK!$B$2:$C$32,2,FALSE))</f>
        <v/>
      </c>
      <c r="E56" s="14" t="str">
        <f>IF(ISBLANK(C56),"",VLOOKUP(C56,KIZ!$B$2:$D$32,2,FALSE))</f>
        <v/>
      </c>
      <c r="F56" s="8" t="str">
        <f>IF(ISBLANK(B56),"",VLOOKUP(B56,ERK!$B$3:$D$32,3,FALSE))</f>
        <v/>
      </c>
      <c r="G56" s="14" t="str">
        <f>IF(ISBLANK(C56),"",VLOOKUP(C56,KIZ!$B$2:$E$32,3,FALSE))</f>
        <v/>
      </c>
      <c r="H56" s="84" t="str">
        <f>IFERROR(VLOOKUP(D56,ERK!$C$2:$J$32,8,0),"")</f>
        <v/>
      </c>
      <c r="I56" s="111" t="str">
        <f>IFERROR(VLOOKUP(E56,KIZ!$C$2:$J$32,8,0),"")</f>
        <v/>
      </c>
      <c r="J56" s="133" t="str">
        <f t="shared" si="1"/>
        <v/>
      </c>
      <c r="K56" s="135"/>
      <c r="L56" s="11">
        <v>54</v>
      </c>
      <c r="M56" s="135"/>
      <c r="N56" s="8"/>
      <c r="O56" s="14"/>
      <c r="P56" s="8"/>
      <c r="Q56" s="14"/>
      <c r="R56" s="84"/>
      <c r="S56" s="24"/>
      <c r="U56" s="7">
        <v>184</v>
      </c>
      <c r="W56" s="7" t="s">
        <v>400</v>
      </c>
      <c r="X56" s="7" t="s">
        <v>177</v>
      </c>
      <c r="Y56" s="7" t="s">
        <v>175</v>
      </c>
      <c r="Z56" s="7" t="s">
        <v>177</v>
      </c>
      <c r="AA56" s="135" t="s">
        <v>177</v>
      </c>
      <c r="AB56" s="122" t="s">
        <v>177</v>
      </c>
      <c r="AC56" s="8" t="s">
        <v>177</v>
      </c>
      <c r="AD56" s="8"/>
      <c r="AE56" s="14"/>
      <c r="AF56" s="14"/>
      <c r="AG56" s="84"/>
      <c r="AH56" s="24"/>
      <c r="AI56" s="160"/>
    </row>
    <row r="57" spans="1:35" x14ac:dyDescent="0.3">
      <c r="A57" s="184">
        <v>55</v>
      </c>
      <c r="B57" s="124"/>
      <c r="C57" s="110"/>
      <c r="D57" s="8" t="str">
        <f>IF(ISBLANK(B57),"",VLOOKUP(B57,ERK!$B$2:$C$32,2,FALSE))</f>
        <v/>
      </c>
      <c r="E57" s="14" t="str">
        <f>IF(ISBLANK(C57),"",VLOOKUP(C57,KIZ!$B$2:$D$32,2,FALSE))</f>
        <v/>
      </c>
      <c r="F57" s="8" t="str">
        <f>IF(ISBLANK(B57),"",VLOOKUP(B57,ERK!$B$3:$D$32,3,FALSE))</f>
        <v/>
      </c>
      <c r="G57" s="14" t="str">
        <f>IF(ISBLANK(C57),"",VLOOKUP(C57,KIZ!$B$2:$E$32,3,FALSE))</f>
        <v/>
      </c>
      <c r="H57" s="84" t="str">
        <f>IFERROR(VLOOKUP(D57,ERK!$C$2:$J$32,8,0),"")</f>
        <v/>
      </c>
      <c r="I57" s="111" t="str">
        <f>IFERROR(VLOOKUP(E57,KIZ!$C$2:$J$32,8,0),"")</f>
        <v/>
      </c>
      <c r="J57" s="133" t="str">
        <f t="shared" si="1"/>
        <v/>
      </c>
      <c r="K57" s="135"/>
      <c r="L57" s="11">
        <v>55</v>
      </c>
      <c r="M57" s="135"/>
      <c r="N57" s="8"/>
      <c r="O57" s="14"/>
      <c r="P57" s="8"/>
      <c r="Q57" s="14"/>
      <c r="R57" s="84"/>
      <c r="S57" s="24"/>
      <c r="U57" s="7">
        <v>185</v>
      </c>
      <c r="V57" s="7">
        <v>274</v>
      </c>
      <c r="W57" s="7" t="s">
        <v>293</v>
      </c>
      <c r="X57" s="7" t="s">
        <v>344</v>
      </c>
      <c r="Y57" s="7" t="s">
        <v>175</v>
      </c>
      <c r="Z57" s="7" t="s">
        <v>175</v>
      </c>
      <c r="AA57" s="135">
        <v>208</v>
      </c>
      <c r="AB57" s="122">
        <v>22</v>
      </c>
      <c r="AC57" s="8">
        <v>230</v>
      </c>
      <c r="AD57" s="8"/>
      <c r="AE57" s="14"/>
      <c r="AF57" s="14"/>
      <c r="AG57" s="84"/>
      <c r="AH57" s="24"/>
      <c r="AI57" s="160"/>
    </row>
    <row r="58" spans="1:35" x14ac:dyDescent="0.3">
      <c r="A58" s="184">
        <v>56</v>
      </c>
      <c r="B58" s="124"/>
      <c r="C58" s="110"/>
      <c r="D58" s="8" t="str">
        <f>IF(ISBLANK(B58),"",VLOOKUP(B58,ERK!$B$2:$C$32,2,FALSE))</f>
        <v/>
      </c>
      <c r="E58" s="14" t="str">
        <f>IF(ISBLANK(C58),"",VLOOKUP(C58,KIZ!$B$2:$D$32,2,FALSE))</f>
        <v/>
      </c>
      <c r="F58" s="8" t="str">
        <f>IF(ISBLANK(B58),"",VLOOKUP(B58,ERK!$B$3:$D$32,3,FALSE))</f>
        <v/>
      </c>
      <c r="G58" s="14" t="str">
        <f>IF(ISBLANK(C58),"",VLOOKUP(C58,KIZ!$B$2:$E$32,3,FALSE))</f>
        <v/>
      </c>
      <c r="H58" s="84" t="str">
        <f>IFERROR(VLOOKUP(D58,ERK!$C$2:$J$32,8,0),"")</f>
        <v/>
      </c>
      <c r="I58" s="111" t="str">
        <f>IFERROR(VLOOKUP(E58,KIZ!$C$2:$J$32,8,0),"")</f>
        <v/>
      </c>
      <c r="J58" s="133" t="str">
        <f t="shared" si="1"/>
        <v/>
      </c>
      <c r="K58" s="135"/>
      <c r="L58" s="11">
        <v>56</v>
      </c>
      <c r="M58" s="135"/>
      <c r="N58" s="8"/>
      <c r="O58" s="14"/>
      <c r="P58" s="8"/>
      <c r="Q58" s="14"/>
      <c r="R58" s="84"/>
      <c r="S58" s="24"/>
      <c r="U58" s="7">
        <v>186</v>
      </c>
      <c r="W58" s="7" t="s">
        <v>474</v>
      </c>
      <c r="X58" s="7" t="s">
        <v>177</v>
      </c>
      <c r="Y58" s="7" t="s">
        <v>175</v>
      </c>
      <c r="Z58" s="7" t="s">
        <v>177</v>
      </c>
      <c r="AA58" s="135" t="s">
        <v>177</v>
      </c>
      <c r="AB58" s="122" t="s">
        <v>177</v>
      </c>
      <c r="AC58" s="8" t="s">
        <v>177</v>
      </c>
      <c r="AD58" s="8"/>
      <c r="AE58" s="14"/>
      <c r="AF58" s="14"/>
      <c r="AG58" s="84"/>
      <c r="AH58" s="24"/>
      <c r="AI58" s="160"/>
    </row>
    <row r="59" spans="1:35" x14ac:dyDescent="0.3">
      <c r="A59" s="184">
        <v>57</v>
      </c>
      <c r="B59" s="124"/>
      <c r="C59" s="110"/>
      <c r="D59" s="8" t="str">
        <f>IF(ISBLANK(B59),"",VLOOKUP(B59,ERK!$B$2:$C$32,2,FALSE))</f>
        <v/>
      </c>
      <c r="E59" s="14" t="str">
        <f>IF(ISBLANK(C59),"",VLOOKUP(C59,KIZ!$B$2:$D$32,2,FALSE))</f>
        <v/>
      </c>
      <c r="F59" s="8" t="str">
        <f>IF(ISBLANK(B59),"",VLOOKUP(B59,ERK!$B$3:$D$32,3,FALSE))</f>
        <v/>
      </c>
      <c r="G59" s="14" t="str">
        <f>IF(ISBLANK(C59),"",VLOOKUP(C59,KIZ!$B$2:$E$32,3,FALSE))</f>
        <v/>
      </c>
      <c r="H59" s="84" t="str">
        <f>IFERROR(VLOOKUP(D59,ERK!$C$2:$J$32,8,0),"")</f>
        <v/>
      </c>
      <c r="I59" s="111" t="str">
        <f>IFERROR(VLOOKUP(E59,KIZ!$C$2:$J$32,8,0),"")</f>
        <v/>
      </c>
      <c r="J59" s="133" t="str">
        <f t="shared" si="1"/>
        <v/>
      </c>
      <c r="K59" s="135"/>
      <c r="L59" s="11">
        <v>57</v>
      </c>
      <c r="M59" s="135"/>
      <c r="N59" s="8"/>
      <c r="O59" s="14"/>
      <c r="P59" s="8"/>
      <c r="Q59" s="14"/>
      <c r="R59" s="84"/>
      <c r="S59" s="24"/>
      <c r="U59" s="7">
        <v>187</v>
      </c>
      <c r="W59" s="7" t="s">
        <v>396</v>
      </c>
      <c r="X59" s="7" t="s">
        <v>177</v>
      </c>
      <c r="Y59" s="7" t="s">
        <v>175</v>
      </c>
      <c r="Z59" s="7" t="s">
        <v>177</v>
      </c>
      <c r="AA59" s="135" t="s">
        <v>177</v>
      </c>
      <c r="AB59" s="122" t="s">
        <v>177</v>
      </c>
      <c r="AC59" s="8" t="s">
        <v>177</v>
      </c>
      <c r="AD59" s="8"/>
      <c r="AE59" s="14"/>
      <c r="AF59" s="14"/>
      <c r="AG59" s="84"/>
      <c r="AH59" s="24"/>
      <c r="AI59" s="160"/>
    </row>
    <row r="60" spans="1:35" x14ac:dyDescent="0.3">
      <c r="A60" s="184">
        <v>58</v>
      </c>
      <c r="B60" s="124"/>
      <c r="C60" s="110"/>
      <c r="D60" s="8" t="str">
        <f>IF(ISBLANK(B60),"",VLOOKUP(B60,ERK!$B$2:$C$32,2,FALSE))</f>
        <v/>
      </c>
      <c r="E60" s="14" t="str">
        <f>IF(ISBLANK(C60),"",VLOOKUP(C60,KIZ!$B$2:$D$32,2,FALSE))</f>
        <v/>
      </c>
      <c r="F60" s="8" t="str">
        <f>IF(ISBLANK(B60),"",VLOOKUP(B60,ERK!$B$3:$D$32,3,FALSE))</f>
        <v/>
      </c>
      <c r="G60" s="14" t="str">
        <f>IF(ISBLANK(C60),"",VLOOKUP(C60,KIZ!$B$2:$E$32,3,FALSE))</f>
        <v/>
      </c>
      <c r="H60" s="84" t="str">
        <f>IFERROR(VLOOKUP(D60,ERK!$C$2:$J$32,8,0),"")</f>
        <v/>
      </c>
      <c r="I60" s="111" t="str">
        <f>IFERROR(VLOOKUP(E60,KIZ!$C$2:$J$32,8,0),"")</f>
        <v/>
      </c>
      <c r="J60" s="133" t="str">
        <f t="shared" si="1"/>
        <v/>
      </c>
      <c r="K60" s="135"/>
      <c r="L60" s="11">
        <v>58</v>
      </c>
      <c r="M60" s="135"/>
      <c r="N60" s="8"/>
      <c r="O60" s="14"/>
      <c r="P60" s="8"/>
      <c r="Q60" s="14"/>
      <c r="R60" s="84"/>
      <c r="S60" s="24"/>
      <c r="U60" s="7">
        <v>188</v>
      </c>
      <c r="W60" s="7" t="s">
        <v>397</v>
      </c>
      <c r="X60" s="7" t="s">
        <v>177</v>
      </c>
      <c r="Y60" s="7" t="s">
        <v>175</v>
      </c>
      <c r="Z60" s="7" t="s">
        <v>177</v>
      </c>
      <c r="AA60" s="135" t="s">
        <v>177</v>
      </c>
      <c r="AB60" s="122" t="s">
        <v>177</v>
      </c>
      <c r="AC60" s="8" t="s">
        <v>177</v>
      </c>
      <c r="AD60" s="8"/>
      <c r="AE60" s="14"/>
      <c r="AF60" s="14"/>
      <c r="AG60" s="84"/>
      <c r="AH60" s="24"/>
      <c r="AI60" s="160"/>
    </row>
    <row r="61" spans="1:35" x14ac:dyDescent="0.3">
      <c r="A61" s="184">
        <v>59</v>
      </c>
      <c r="B61" s="124"/>
      <c r="C61" s="110"/>
      <c r="D61" s="8" t="str">
        <f>IF(ISBLANK(B61),"",VLOOKUP(B61,ERK!$B$2:$C$32,2,FALSE))</f>
        <v/>
      </c>
      <c r="E61" s="14" t="str">
        <f>IF(ISBLANK(C61),"",VLOOKUP(C61,KIZ!$B$2:$D$32,2,FALSE))</f>
        <v/>
      </c>
      <c r="F61" s="8" t="str">
        <f>IF(ISBLANK(B61),"",VLOOKUP(B61,ERK!$B$3:$D$32,3,FALSE))</f>
        <v/>
      </c>
      <c r="G61" s="14" t="str">
        <f>IF(ISBLANK(C61),"",VLOOKUP(C61,KIZ!$B$2:$E$32,3,FALSE))</f>
        <v/>
      </c>
      <c r="H61" s="84" t="str">
        <f>IFERROR(VLOOKUP(D61,ERK!$C$2:$J$32,8,0),"")</f>
        <v/>
      </c>
      <c r="I61" s="111" t="str">
        <f>IFERROR(VLOOKUP(E61,KIZ!$C$2:$J$32,8,0),"")</f>
        <v/>
      </c>
      <c r="J61" s="133" t="str">
        <f t="shared" si="1"/>
        <v/>
      </c>
      <c r="K61" s="135"/>
      <c r="L61" s="11">
        <v>59</v>
      </c>
      <c r="M61" s="135"/>
      <c r="N61" s="8"/>
      <c r="O61" s="14"/>
      <c r="P61" s="8"/>
      <c r="Q61" s="14"/>
      <c r="R61" s="84"/>
      <c r="S61" s="24"/>
      <c r="U61" s="7">
        <v>189</v>
      </c>
      <c r="V61" s="7">
        <v>275</v>
      </c>
      <c r="W61" s="7" t="s">
        <v>362</v>
      </c>
      <c r="X61" s="7" t="s">
        <v>194</v>
      </c>
      <c r="Y61" s="7" t="s">
        <v>88</v>
      </c>
      <c r="Z61" s="7" t="s">
        <v>88</v>
      </c>
      <c r="AA61" s="135">
        <v>258</v>
      </c>
      <c r="AB61" s="122">
        <v>263</v>
      </c>
      <c r="AC61" s="8">
        <v>521</v>
      </c>
      <c r="AD61" s="8"/>
      <c r="AE61" s="14"/>
      <c r="AF61" s="14"/>
      <c r="AG61" s="84"/>
      <c r="AH61" s="24"/>
      <c r="AI61" s="160"/>
    </row>
    <row r="62" spans="1:35" x14ac:dyDescent="0.3">
      <c r="A62" s="184">
        <v>60</v>
      </c>
      <c r="B62" s="124"/>
      <c r="C62" s="110"/>
      <c r="D62" s="8" t="str">
        <f>IF(ISBLANK(B62),"",VLOOKUP(B62,ERK!$B$2:$C$32,2,FALSE))</f>
        <v/>
      </c>
      <c r="E62" s="14" t="str">
        <f>IF(ISBLANK(C62),"",VLOOKUP(C62,KIZ!$B$2:$D$32,2,FALSE))</f>
        <v/>
      </c>
      <c r="F62" s="8" t="str">
        <f>IF(ISBLANK(B62),"",VLOOKUP(B62,ERK!$B$3:$D$32,3,FALSE))</f>
        <v/>
      </c>
      <c r="G62" s="14" t="str">
        <f>IF(ISBLANK(C62),"",VLOOKUP(C62,KIZ!$B$2:$E$32,3,FALSE))</f>
        <v/>
      </c>
      <c r="H62" s="84" t="str">
        <f>IFERROR(VLOOKUP(D62,ERK!$C$2:$J$32,8,0),"")</f>
        <v/>
      </c>
      <c r="I62" s="111" t="str">
        <f>IFERROR(VLOOKUP(E62,KIZ!$C$2:$J$32,8,0),"")</f>
        <v/>
      </c>
      <c r="J62" s="133" t="str">
        <f t="shared" si="1"/>
        <v/>
      </c>
      <c r="K62" s="135"/>
      <c r="L62" s="11">
        <v>60</v>
      </c>
      <c r="M62" s="135"/>
      <c r="N62" s="8"/>
      <c r="O62" s="14"/>
      <c r="P62" s="8"/>
      <c r="Q62" s="14"/>
      <c r="R62" s="84"/>
      <c r="S62" s="24"/>
      <c r="U62" s="7">
        <v>190</v>
      </c>
      <c r="W62" s="7" t="s">
        <v>363</v>
      </c>
      <c r="X62" s="7" t="s">
        <v>177</v>
      </c>
      <c r="Y62" s="7" t="s">
        <v>88</v>
      </c>
      <c r="Z62" s="7" t="s">
        <v>177</v>
      </c>
      <c r="AA62" s="135" t="s">
        <v>177</v>
      </c>
      <c r="AB62" s="122" t="s">
        <v>177</v>
      </c>
      <c r="AC62" s="8" t="s">
        <v>177</v>
      </c>
      <c r="AD62" s="8"/>
      <c r="AE62" s="14"/>
      <c r="AF62" s="14"/>
      <c r="AG62" s="84"/>
      <c r="AH62" s="24"/>
      <c r="AI62" s="160"/>
    </row>
    <row r="63" spans="1:35" x14ac:dyDescent="0.3">
      <c r="A63" s="184">
        <v>61</v>
      </c>
      <c r="B63" s="124"/>
      <c r="C63" s="110"/>
      <c r="D63" s="8" t="str">
        <f>IF(ISBLANK(B63),"",VLOOKUP(B63,ERK!$B$2:$C$32,2,FALSE))</f>
        <v/>
      </c>
      <c r="E63" s="14" t="str">
        <f>IF(ISBLANK(C63),"",VLOOKUP(C63,KIZ!$B$2:$D$32,2,FALSE))</f>
        <v/>
      </c>
      <c r="F63" s="8" t="str">
        <f>IF(ISBLANK(B63),"",VLOOKUP(B63,ERK!$B$3:$D$32,3,FALSE))</f>
        <v/>
      </c>
      <c r="G63" s="14" t="str">
        <f>IF(ISBLANK(C63),"",VLOOKUP(C63,KIZ!$B$2:$E$32,3,FALSE))</f>
        <v/>
      </c>
      <c r="H63" s="84" t="str">
        <f>IFERROR(VLOOKUP(D63,ERK!$C$2:$J$32,8,0),"")</f>
        <v/>
      </c>
      <c r="I63" s="111" t="str">
        <f>IFERROR(VLOOKUP(E63,KIZ!$C$2:$J$32,8,0),"")</f>
        <v/>
      </c>
      <c r="J63" s="133" t="str">
        <f t="shared" si="1"/>
        <v/>
      </c>
      <c r="K63" s="135"/>
      <c r="L63" s="11">
        <v>61</v>
      </c>
      <c r="M63" s="135"/>
      <c r="N63" s="8"/>
      <c r="O63" s="14"/>
      <c r="P63" s="8"/>
      <c r="Q63" s="14"/>
      <c r="R63" s="84"/>
      <c r="S63" s="24"/>
      <c r="U63" s="7">
        <v>191</v>
      </c>
      <c r="V63" s="7">
        <v>282</v>
      </c>
      <c r="W63" s="7" t="s">
        <v>475</v>
      </c>
      <c r="X63" s="7" t="s">
        <v>476</v>
      </c>
      <c r="Y63" s="7" t="s">
        <v>88</v>
      </c>
      <c r="Z63" s="7" t="s">
        <v>88</v>
      </c>
      <c r="AA63" s="135" t="s">
        <v>177</v>
      </c>
      <c r="AB63" s="122" t="s">
        <v>177</v>
      </c>
      <c r="AC63" s="8" t="s">
        <v>177</v>
      </c>
      <c r="AD63" s="8"/>
      <c r="AE63" s="14"/>
      <c r="AF63" s="14"/>
      <c r="AG63" s="84"/>
      <c r="AH63" s="24"/>
      <c r="AI63" s="160"/>
    </row>
    <row r="64" spans="1:35" x14ac:dyDescent="0.3">
      <c r="A64" s="184">
        <v>62</v>
      </c>
      <c r="B64" s="124"/>
      <c r="C64" s="110"/>
      <c r="D64" s="8" t="str">
        <f>IF(ISBLANK(B64),"",VLOOKUP(B64,ERK!$B$2:$C$32,2,FALSE))</f>
        <v/>
      </c>
      <c r="E64" s="14" t="str">
        <f>IF(ISBLANK(C64),"",VLOOKUP(C64,KIZ!$B$2:$D$32,2,FALSE))</f>
        <v/>
      </c>
      <c r="F64" s="8" t="str">
        <f>IF(ISBLANK(B64),"",VLOOKUP(B64,ERK!$B$3:$D$32,3,FALSE))</f>
        <v/>
      </c>
      <c r="G64" s="14" t="str">
        <f>IF(ISBLANK(C64),"",VLOOKUP(C64,KIZ!$B$2:$E$32,3,FALSE))</f>
        <v/>
      </c>
      <c r="H64" s="84" t="str">
        <f>IFERROR(VLOOKUP(D64,ERK!$C$2:$J$32,8,0),"")</f>
        <v/>
      </c>
      <c r="I64" s="111" t="str">
        <f>IFERROR(VLOOKUP(E64,KIZ!$C$2:$J$32,8,0),"")</f>
        <v/>
      </c>
      <c r="J64" s="133" t="str">
        <f t="shared" si="1"/>
        <v/>
      </c>
      <c r="K64" s="135"/>
      <c r="L64" s="11">
        <v>62</v>
      </c>
      <c r="M64" s="135"/>
      <c r="N64" s="8"/>
      <c r="O64" s="14"/>
      <c r="P64" s="8"/>
      <c r="Q64" s="14"/>
      <c r="R64" s="84"/>
      <c r="S64" s="24"/>
      <c r="U64" s="7">
        <v>192</v>
      </c>
      <c r="V64" s="7">
        <v>277</v>
      </c>
      <c r="W64" s="7" t="s">
        <v>327</v>
      </c>
      <c r="X64" s="7" t="s">
        <v>427</v>
      </c>
      <c r="Y64" s="7" t="s">
        <v>88</v>
      </c>
      <c r="Z64" s="7" t="s">
        <v>88</v>
      </c>
      <c r="AA64" s="135">
        <v>8</v>
      </c>
      <c r="AB64" s="122" t="s">
        <v>177</v>
      </c>
      <c r="AC64" s="8">
        <v>8</v>
      </c>
      <c r="AD64" s="8"/>
      <c r="AE64" s="14"/>
      <c r="AF64" s="14"/>
      <c r="AG64" s="84"/>
      <c r="AH64" s="24"/>
      <c r="AI64" s="160"/>
    </row>
    <row r="65" spans="1:35" x14ac:dyDescent="0.3">
      <c r="A65" s="184">
        <v>63</v>
      </c>
      <c r="B65" s="124"/>
      <c r="C65" s="110"/>
      <c r="D65" s="8" t="str">
        <f>IF(ISBLANK(B65),"",VLOOKUP(B65,ERK!$B$2:$C$32,2,FALSE))</f>
        <v/>
      </c>
      <c r="E65" s="14" t="str">
        <f>IF(ISBLANK(C65),"",VLOOKUP(C65,KIZ!$B$2:$D$32,2,FALSE))</f>
        <v/>
      </c>
      <c r="F65" s="8" t="str">
        <f>IF(ISBLANK(B65),"",VLOOKUP(B65,ERK!$B$3:$D$32,3,FALSE))</f>
        <v/>
      </c>
      <c r="G65" s="14" t="str">
        <f>IF(ISBLANK(C65),"",VLOOKUP(C65,KIZ!$B$2:$E$32,3,FALSE))</f>
        <v/>
      </c>
      <c r="H65" s="84" t="str">
        <f>IFERROR(VLOOKUP(D65,ERK!$C$2:$J$32,8,0),"")</f>
        <v/>
      </c>
      <c r="I65" s="111" t="str">
        <f>IFERROR(VLOOKUP(E65,KIZ!$C$2:$J$32,8,0),"")</f>
        <v/>
      </c>
      <c r="J65" s="133" t="str">
        <f t="shared" ref="J65:J96" si="2">IF(SUM(H65:I65)&lt;=0,"",IFERROR(SUM(H65:I65,0),""))</f>
        <v/>
      </c>
      <c r="K65" s="135"/>
      <c r="L65" s="11">
        <v>63</v>
      </c>
      <c r="M65" s="135"/>
      <c r="N65" s="8"/>
      <c r="O65" s="14"/>
      <c r="P65" s="8"/>
      <c r="Q65" s="14"/>
      <c r="R65" s="84"/>
      <c r="S65" s="24"/>
      <c r="U65" s="7">
        <v>193</v>
      </c>
      <c r="V65" s="7">
        <v>285</v>
      </c>
      <c r="W65" s="7" t="s">
        <v>315</v>
      </c>
      <c r="X65" s="7" t="s">
        <v>432</v>
      </c>
      <c r="Y65" s="7" t="s">
        <v>88</v>
      </c>
      <c r="Z65" s="7" t="s">
        <v>243</v>
      </c>
      <c r="AA65" s="135">
        <v>108</v>
      </c>
      <c r="AB65" s="122" t="s">
        <v>177</v>
      </c>
      <c r="AC65" s="8">
        <v>108</v>
      </c>
      <c r="AD65" s="8"/>
      <c r="AE65" s="14"/>
      <c r="AF65" s="14"/>
      <c r="AG65" s="84"/>
      <c r="AH65" s="24"/>
      <c r="AI65" s="160"/>
    </row>
    <row r="66" spans="1:35" x14ac:dyDescent="0.3">
      <c r="A66" s="184">
        <v>64</v>
      </c>
      <c r="B66" s="124"/>
      <c r="C66" s="110"/>
      <c r="D66" s="8" t="str">
        <f>IF(ISBLANK(B66),"",VLOOKUP(B66,ERK!$B$2:$C$32,2,FALSE))</f>
        <v/>
      </c>
      <c r="E66" s="113" t="str">
        <f>IF(ISBLANK(C66),"",VLOOKUP(C66,KIZ!$B$2:$D$32,2,FALSE))</f>
        <v/>
      </c>
      <c r="F66" s="8" t="str">
        <f>IF(ISBLANK(B66),"",VLOOKUP(B66,ERK!$B$3:$D$32,3,FALSE))</f>
        <v/>
      </c>
      <c r="G66" s="14" t="str">
        <f>IF(ISBLANK(C66),"",VLOOKUP(C66,KIZ!$B$2:$E$32,3,FALSE))</f>
        <v/>
      </c>
      <c r="H66" s="84" t="str">
        <f>IFERROR(VLOOKUP(D66,ERK!$C$2:$J$32,8,0),"")</f>
        <v/>
      </c>
      <c r="I66" s="111" t="str">
        <f>IFERROR(VLOOKUP(E66,KIZ!$C$2:$J$32,8,0),"")</f>
        <v/>
      </c>
      <c r="J66" s="133" t="str">
        <f t="shared" si="2"/>
        <v/>
      </c>
      <c r="K66" s="135"/>
      <c r="L66" s="11">
        <v>64</v>
      </c>
      <c r="M66" s="135"/>
      <c r="N66" s="8"/>
      <c r="O66" s="14"/>
      <c r="P66" s="8"/>
      <c r="Q66" s="14"/>
      <c r="R66" s="84"/>
      <c r="S66" s="24"/>
      <c r="U66" s="7">
        <v>194</v>
      </c>
      <c r="V66" s="7">
        <v>280</v>
      </c>
      <c r="W66" s="7" t="s">
        <v>361</v>
      </c>
      <c r="X66" s="7" t="s">
        <v>248</v>
      </c>
      <c r="Y66" s="7" t="s">
        <v>88</v>
      </c>
      <c r="Z66" s="7" t="s">
        <v>88</v>
      </c>
      <c r="AA66" s="135" t="s">
        <v>177</v>
      </c>
      <c r="AB66" s="122" t="s">
        <v>177</v>
      </c>
      <c r="AC66" s="8" t="s">
        <v>177</v>
      </c>
      <c r="AD66" s="8"/>
      <c r="AE66" s="14"/>
      <c r="AF66" s="14"/>
      <c r="AG66" s="84"/>
      <c r="AH66" s="24"/>
      <c r="AI66" s="160"/>
    </row>
    <row r="67" spans="1:35" x14ac:dyDescent="0.3">
      <c r="A67" s="184">
        <v>65</v>
      </c>
      <c r="B67" s="124"/>
      <c r="C67" s="110"/>
      <c r="D67" s="8" t="str">
        <f>IF(ISBLANK(B67),"",VLOOKUP(B67,ERK!$B$2:$C$32,2,FALSE))</f>
        <v/>
      </c>
      <c r="E67" s="113" t="str">
        <f>IF(ISBLANK(C67),"",VLOOKUP(C67,KIZ!$B$2:$D$32,2,FALSE))</f>
        <v/>
      </c>
      <c r="F67" s="8" t="str">
        <f>IF(ISBLANK(B67),"",VLOOKUP(B67,ERK!$B$3:$D$32,3,FALSE))</f>
        <v/>
      </c>
      <c r="G67" s="14" t="str">
        <f>IF(ISBLANK(C67),"",VLOOKUP(C67,KIZ!$B$2:$E$32,3,FALSE))</f>
        <v/>
      </c>
      <c r="H67" s="84" t="str">
        <f>IFERROR(VLOOKUP(D67,ERK!$C$2:$J$32,8,0),"")</f>
        <v/>
      </c>
      <c r="I67" s="111" t="str">
        <f>IFERROR(VLOOKUP(E67,KIZ!$C$2:$J$32,8,0),"")</f>
        <v/>
      </c>
      <c r="J67" s="133" t="str">
        <f t="shared" si="2"/>
        <v/>
      </c>
      <c r="K67" s="135"/>
      <c r="L67" s="11">
        <v>65</v>
      </c>
      <c r="M67" s="135"/>
      <c r="N67" s="8"/>
      <c r="O67" s="14"/>
      <c r="P67" s="8"/>
      <c r="Q67" s="14"/>
      <c r="R67" s="84"/>
      <c r="S67" s="24"/>
      <c r="U67" s="7">
        <v>195</v>
      </c>
      <c r="W67" s="7" t="s">
        <v>372</v>
      </c>
      <c r="X67" s="7" t="s">
        <v>177</v>
      </c>
      <c r="Y67" s="7" t="s">
        <v>94</v>
      </c>
      <c r="Z67" s="7" t="s">
        <v>177</v>
      </c>
      <c r="AA67" s="135" t="s">
        <v>177</v>
      </c>
      <c r="AB67" s="122" t="s">
        <v>177</v>
      </c>
      <c r="AC67" s="8" t="s">
        <v>177</v>
      </c>
      <c r="AD67" s="8"/>
      <c r="AE67" s="14"/>
      <c r="AF67" s="14"/>
      <c r="AG67" s="84"/>
      <c r="AH67" s="24"/>
      <c r="AI67" s="160"/>
    </row>
    <row r="68" spans="1:35" x14ac:dyDescent="0.3">
      <c r="A68" s="184">
        <v>66</v>
      </c>
      <c r="B68" s="124"/>
      <c r="C68" s="110"/>
      <c r="D68" s="8" t="str">
        <f>IF(ISBLANK(B68),"",VLOOKUP(B68,ERK!$B$2:$C$32,2,FALSE))</f>
        <v/>
      </c>
      <c r="E68" s="14" t="str">
        <f>IF(ISBLANK(C68),"",VLOOKUP(C68,KIZ!$B$2:$D$32,2,FALSE))</f>
        <v/>
      </c>
      <c r="F68" s="8" t="str">
        <f>IF(ISBLANK(B68),"",VLOOKUP(B68,ERK!$B$3:$D$32,3,FALSE))</f>
        <v/>
      </c>
      <c r="G68" s="14" t="str">
        <f>IF(ISBLANK(C68),"",VLOOKUP(C68,KIZ!$B$2:$E$32,3,FALSE))</f>
        <v/>
      </c>
      <c r="H68" s="84" t="str">
        <f>IFERROR(VLOOKUP(D68,ERK!$C$2:$J$32,8,0),"")</f>
        <v/>
      </c>
      <c r="I68" s="111" t="str">
        <f>IFERROR(VLOOKUP(E68,KIZ!$C$2:$J$32,8,0),"")</f>
        <v/>
      </c>
      <c r="J68" s="133" t="str">
        <f t="shared" si="2"/>
        <v/>
      </c>
      <c r="K68" s="135"/>
      <c r="L68" s="11">
        <v>66</v>
      </c>
      <c r="M68" s="135"/>
      <c r="N68" s="8"/>
      <c r="O68" s="14"/>
      <c r="P68" s="8"/>
      <c r="Q68" s="14"/>
      <c r="R68" s="84"/>
      <c r="S68" s="24"/>
      <c r="U68" s="7">
        <v>196</v>
      </c>
      <c r="V68" s="7">
        <v>281</v>
      </c>
      <c r="W68" s="7" t="s">
        <v>373</v>
      </c>
      <c r="X68" s="7" t="s">
        <v>426</v>
      </c>
      <c r="Y68" s="7" t="s">
        <v>94</v>
      </c>
      <c r="Z68" s="7" t="s">
        <v>88</v>
      </c>
      <c r="AA68" s="135" t="s">
        <v>177</v>
      </c>
      <c r="AB68" s="122" t="s">
        <v>177</v>
      </c>
      <c r="AC68" s="8" t="s">
        <v>177</v>
      </c>
      <c r="AD68" s="8"/>
      <c r="AE68" s="14"/>
      <c r="AF68" s="14"/>
      <c r="AG68" s="84"/>
      <c r="AH68" s="24"/>
      <c r="AI68" s="160"/>
    </row>
    <row r="69" spans="1:35" x14ac:dyDescent="0.3">
      <c r="A69" s="184">
        <v>67</v>
      </c>
      <c r="B69" s="124"/>
      <c r="C69" s="110"/>
      <c r="D69" s="8" t="str">
        <f>IF(ISBLANK(B69),"",VLOOKUP(B69,ERK!$B$2:$C$32,2,FALSE))</f>
        <v/>
      </c>
      <c r="E69" s="113" t="str">
        <f>IF(ISBLANK(C69),"",VLOOKUP(C69,KIZ!$B$2:$D$32,2,FALSE))</f>
        <v/>
      </c>
      <c r="F69" s="8" t="str">
        <f>IF(ISBLANK(B69),"",VLOOKUP(B69,ERK!$B$3:$D$32,3,FALSE))</f>
        <v/>
      </c>
      <c r="G69" s="14" t="str">
        <f>IF(ISBLANK(C69),"",VLOOKUP(C69,KIZ!$B$2:$E$32,3,FALSE))</f>
        <v/>
      </c>
      <c r="H69" s="84" t="str">
        <f>IFERROR(VLOOKUP(D69,ERK!$C$2:$J$32,8,0),"")</f>
        <v/>
      </c>
      <c r="I69" s="111" t="str">
        <f>IFERROR(VLOOKUP(E69,KIZ!$C$2:$J$32,8,0),"")</f>
        <v/>
      </c>
      <c r="J69" s="133" t="str">
        <f t="shared" si="2"/>
        <v/>
      </c>
      <c r="K69" s="135"/>
      <c r="L69" s="11">
        <v>67</v>
      </c>
      <c r="M69" s="135"/>
      <c r="N69" s="8"/>
      <c r="O69" s="14"/>
      <c r="P69" s="8"/>
      <c r="Q69" s="14"/>
      <c r="R69" s="84"/>
      <c r="S69" s="24"/>
      <c r="U69" s="7">
        <v>197</v>
      </c>
      <c r="V69" s="7">
        <v>276</v>
      </c>
      <c r="W69" s="7" t="s">
        <v>233</v>
      </c>
      <c r="X69" s="7" t="s">
        <v>225</v>
      </c>
      <c r="Y69" s="7" t="s">
        <v>94</v>
      </c>
      <c r="Z69" s="7" t="s">
        <v>88</v>
      </c>
      <c r="AA69" s="135">
        <v>275</v>
      </c>
      <c r="AB69" s="122">
        <v>266</v>
      </c>
      <c r="AC69" s="8">
        <v>541</v>
      </c>
      <c r="AD69" s="8"/>
      <c r="AE69" s="14"/>
      <c r="AF69" s="14"/>
      <c r="AG69" s="84"/>
      <c r="AH69" s="24"/>
      <c r="AI69" s="160"/>
    </row>
    <row r="70" spans="1:35" x14ac:dyDescent="0.3">
      <c r="A70" s="184">
        <v>68</v>
      </c>
      <c r="B70" s="124"/>
      <c r="C70" s="110"/>
      <c r="D70" s="8" t="str">
        <f>IF(ISBLANK(B70),"",VLOOKUP(B70,ERK!$B$2:$C$32,2,FALSE))</f>
        <v/>
      </c>
      <c r="E70" s="113" t="str">
        <f>IF(ISBLANK(C70),"",VLOOKUP(C70,KIZ!$B$2:$D$32,2,FALSE))</f>
        <v/>
      </c>
      <c r="F70" s="8" t="str">
        <f>IF(ISBLANK(B70),"",VLOOKUP(B70,ERK!$B$3:$D$32,3,FALSE))</f>
        <v/>
      </c>
      <c r="G70" s="14" t="str">
        <f>IF(ISBLANK(C70),"",VLOOKUP(C70,KIZ!$B$2:$E$32,3,FALSE))</f>
        <v/>
      </c>
      <c r="H70" s="84" t="str">
        <f>IFERROR(VLOOKUP(D70,ERK!$C$2:$J$32,8,0),"")</f>
        <v/>
      </c>
      <c r="I70" s="111" t="str">
        <f>IFERROR(VLOOKUP(E70,KIZ!$C$2:$J$32,8,0),"")</f>
        <v/>
      </c>
      <c r="J70" s="133" t="str">
        <f t="shared" si="2"/>
        <v/>
      </c>
      <c r="K70" s="135"/>
      <c r="L70" s="11">
        <v>68</v>
      </c>
      <c r="M70" s="135"/>
      <c r="N70" s="8"/>
      <c r="O70" s="14"/>
      <c r="P70" s="8"/>
      <c r="Q70" s="14"/>
      <c r="R70" s="84"/>
      <c r="S70" s="24"/>
      <c r="U70" s="7">
        <v>198</v>
      </c>
      <c r="V70" s="7">
        <v>279</v>
      </c>
      <c r="W70" s="7" t="s">
        <v>406</v>
      </c>
      <c r="X70" s="7" t="s">
        <v>251</v>
      </c>
      <c r="Y70" s="7" t="s">
        <v>405</v>
      </c>
      <c r="Z70" s="7" t="s">
        <v>88</v>
      </c>
      <c r="AA70" s="135" t="s">
        <v>177</v>
      </c>
      <c r="AB70" s="122">
        <v>219</v>
      </c>
      <c r="AC70" s="8">
        <v>219</v>
      </c>
      <c r="AD70" s="8"/>
      <c r="AE70" s="14"/>
      <c r="AF70" s="14"/>
      <c r="AG70" s="84"/>
      <c r="AH70" s="24"/>
      <c r="AI70" s="160"/>
    </row>
    <row r="71" spans="1:35" x14ac:dyDescent="0.3">
      <c r="A71" s="184">
        <v>69</v>
      </c>
      <c r="B71" s="124"/>
      <c r="C71" s="110"/>
      <c r="D71" s="8" t="str">
        <f>IF(ISBLANK(B71),"",VLOOKUP(B71,ERK!$B$2:$C$32,2,FALSE))</f>
        <v/>
      </c>
      <c r="E71" s="14" t="str">
        <f>IF(ISBLANK(C71),"",VLOOKUP(C71,KIZ!$B$2:$D$32,2,FALSE))</f>
        <v/>
      </c>
      <c r="F71" s="8" t="str">
        <f>IF(ISBLANK(B71),"",VLOOKUP(B71,ERK!$B$3:$D$32,3,FALSE))</f>
        <v/>
      </c>
      <c r="G71" s="14" t="str">
        <f>IF(ISBLANK(C71),"",VLOOKUP(C71,KIZ!$B$2:$E$32,3,FALSE))</f>
        <v/>
      </c>
      <c r="H71" s="84" t="str">
        <f>IFERROR(VLOOKUP(D71,ERK!$C$2:$J$32,8,0),"")</f>
        <v/>
      </c>
      <c r="I71" s="111" t="str">
        <f>IFERROR(VLOOKUP(E71,KIZ!$C$2:$J$32,8,0),"")</f>
        <v/>
      </c>
      <c r="J71" s="133" t="str">
        <f t="shared" si="2"/>
        <v/>
      </c>
      <c r="K71" s="135"/>
      <c r="L71" s="11">
        <v>69</v>
      </c>
      <c r="M71" s="135"/>
      <c r="N71" s="8"/>
      <c r="O71" s="14"/>
      <c r="P71" s="8"/>
      <c r="Q71" s="14"/>
      <c r="R71" s="84"/>
      <c r="S71" s="24"/>
      <c r="U71" s="7">
        <v>199</v>
      </c>
      <c r="V71" s="7">
        <v>278</v>
      </c>
      <c r="W71" s="7" t="s">
        <v>255</v>
      </c>
      <c r="X71" s="7" t="s">
        <v>249</v>
      </c>
      <c r="Y71" s="7" t="s">
        <v>94</v>
      </c>
      <c r="Z71" s="7" t="s">
        <v>88</v>
      </c>
      <c r="AA71" s="135">
        <v>208</v>
      </c>
      <c r="AB71" s="122">
        <v>16</v>
      </c>
      <c r="AC71" s="8">
        <v>224</v>
      </c>
      <c r="AD71" s="8"/>
      <c r="AE71" s="14"/>
      <c r="AF71" s="14"/>
      <c r="AG71" s="84"/>
      <c r="AH71" s="24"/>
      <c r="AI71" s="160"/>
    </row>
    <row r="72" spans="1:35" x14ac:dyDescent="0.3">
      <c r="A72" s="184">
        <v>70</v>
      </c>
      <c r="B72" s="124"/>
      <c r="C72" s="110"/>
      <c r="D72" s="8" t="str">
        <f>IF(ISBLANK(B72),"",VLOOKUP(B72,ERK!$B$2:$C$32,2,FALSE))</f>
        <v/>
      </c>
      <c r="E72" s="14" t="str">
        <f>IF(ISBLANK(C72),"",VLOOKUP(C72,KIZ!$B$2:$D$32,2,FALSE))</f>
        <v/>
      </c>
      <c r="F72" s="8" t="str">
        <f>IF(ISBLANK(B72),"",VLOOKUP(B72,ERK!$B$3:$D$32,3,FALSE))</f>
        <v/>
      </c>
      <c r="G72" s="14" t="str">
        <f>IF(ISBLANK(C72),"",VLOOKUP(C72,KIZ!$B$2:$E$32,3,FALSE))</f>
        <v/>
      </c>
      <c r="H72" s="84" t="str">
        <f>IFERROR(VLOOKUP(D72,ERK!$C$2:$J$32,8,0),"")</f>
        <v/>
      </c>
      <c r="I72" s="111" t="str">
        <f>IFERROR(VLOOKUP(E72,KIZ!$C$2:$J$32,8,0),"")</f>
        <v/>
      </c>
      <c r="J72" s="133" t="str">
        <f t="shared" si="2"/>
        <v/>
      </c>
      <c r="K72" s="135"/>
      <c r="L72" s="11">
        <v>70</v>
      </c>
      <c r="M72" s="135"/>
      <c r="N72" s="8"/>
      <c r="O72" s="14"/>
      <c r="P72" s="8"/>
      <c r="Q72" s="14"/>
      <c r="R72" s="84"/>
      <c r="S72" s="24"/>
      <c r="V72" s="7">
        <v>224</v>
      </c>
      <c r="W72" s="7" t="s">
        <v>177</v>
      </c>
      <c r="X72" s="7" t="s">
        <v>442</v>
      </c>
      <c r="Y72" s="7" t="s">
        <v>177</v>
      </c>
      <c r="Z72" s="7" t="s">
        <v>64</v>
      </c>
      <c r="AA72" s="135" t="s">
        <v>177</v>
      </c>
      <c r="AB72" s="122" t="s">
        <v>177</v>
      </c>
      <c r="AC72" s="8" t="s">
        <v>177</v>
      </c>
      <c r="AD72" s="8"/>
      <c r="AE72" s="14"/>
      <c r="AF72" s="14"/>
      <c r="AG72" s="84"/>
      <c r="AH72" s="24"/>
      <c r="AI72" s="160"/>
    </row>
    <row r="73" spans="1:35" x14ac:dyDescent="0.3">
      <c r="A73" s="184">
        <v>71</v>
      </c>
      <c r="B73" s="124"/>
      <c r="C73" s="110"/>
      <c r="D73" s="8" t="str">
        <f>IF(ISBLANK(B73),"",VLOOKUP(B73,ERK!$B$2:$C$32,2,FALSE))</f>
        <v/>
      </c>
      <c r="E73" s="113" t="str">
        <f>IF(ISBLANK(C73),"",VLOOKUP(C73,KIZ!$B$2:$D$32,2,FALSE))</f>
        <v/>
      </c>
      <c r="F73" s="8" t="str">
        <f>IF(ISBLANK(B73),"",VLOOKUP(B73,ERK!$B$3:$D$32,3,FALSE))</f>
        <v/>
      </c>
      <c r="G73" s="14" t="str">
        <f>IF(ISBLANK(C73),"",VLOOKUP(C73,KIZ!$B$2:$E$32,3,FALSE))</f>
        <v/>
      </c>
      <c r="H73" s="84" t="str">
        <f>IFERROR(VLOOKUP(D73,ERK!$C$2:$J$32,8,0),"")</f>
        <v/>
      </c>
      <c r="I73" s="111" t="str">
        <f>IFERROR(VLOOKUP(E73,KIZ!$C$2:$J$32,8,0),"")</f>
        <v/>
      </c>
      <c r="J73" s="133" t="str">
        <f t="shared" si="2"/>
        <v/>
      </c>
      <c r="K73" s="135"/>
      <c r="L73" s="11">
        <v>71</v>
      </c>
      <c r="M73" s="135"/>
      <c r="N73" s="8"/>
      <c r="O73" s="14"/>
      <c r="P73" s="8"/>
      <c r="Q73" s="14"/>
      <c r="R73" s="84"/>
      <c r="S73" s="24"/>
      <c r="V73" s="7">
        <v>225</v>
      </c>
      <c r="W73" s="7" t="s">
        <v>177</v>
      </c>
      <c r="X73" s="7" t="s">
        <v>261</v>
      </c>
      <c r="Y73" s="7" t="s">
        <v>177</v>
      </c>
      <c r="Z73" s="7" t="s">
        <v>64</v>
      </c>
      <c r="AA73" s="135" t="s">
        <v>177</v>
      </c>
      <c r="AB73" s="122">
        <v>208</v>
      </c>
      <c r="AC73" s="8">
        <v>208</v>
      </c>
      <c r="AD73" s="8"/>
      <c r="AE73" s="14"/>
      <c r="AF73" s="14"/>
      <c r="AG73" s="84"/>
      <c r="AH73" s="24"/>
      <c r="AI73" s="160"/>
    </row>
    <row r="74" spans="1:35" x14ac:dyDescent="0.3">
      <c r="A74" s="184">
        <v>72</v>
      </c>
      <c r="B74" s="124"/>
      <c r="C74" s="110"/>
      <c r="D74" s="8" t="str">
        <f>IF(ISBLANK(B74),"",VLOOKUP(B74,ERK!$B$2:$C$32,2,FALSE))</f>
        <v/>
      </c>
      <c r="E74" s="14" t="str">
        <f>IF(ISBLANK(C74),"",VLOOKUP(C74,KIZ!$B$2:$D$32,2,FALSE))</f>
        <v/>
      </c>
      <c r="F74" s="8" t="str">
        <f>IF(ISBLANK(B74),"",VLOOKUP(B74,ERK!$B$3:$D$32,3,FALSE))</f>
        <v/>
      </c>
      <c r="G74" s="14" t="str">
        <f>IF(ISBLANK(C74),"",VLOOKUP(C74,KIZ!$B$2:$E$32,3,FALSE))</f>
        <v/>
      </c>
      <c r="H74" s="84" t="str">
        <f>IFERROR(VLOOKUP(D74,ERK!$C$2:$J$32,8,0),"")</f>
        <v/>
      </c>
      <c r="I74" s="111" t="str">
        <f>IFERROR(VLOOKUP(E74,KIZ!$C$2:$J$32,8,0),"")</f>
        <v/>
      </c>
      <c r="J74" s="133" t="str">
        <f t="shared" si="2"/>
        <v/>
      </c>
      <c r="K74" s="135"/>
      <c r="L74" s="11">
        <v>72</v>
      </c>
      <c r="M74" s="135"/>
      <c r="N74" s="8"/>
      <c r="O74" s="14"/>
      <c r="P74" s="8"/>
      <c r="Q74" s="14"/>
      <c r="R74" s="84"/>
      <c r="S74" s="24"/>
      <c r="V74" s="7">
        <v>226</v>
      </c>
      <c r="W74" s="7" t="s">
        <v>177</v>
      </c>
      <c r="X74" s="7" t="s">
        <v>342</v>
      </c>
      <c r="Y74" s="7" t="s">
        <v>177</v>
      </c>
      <c r="Z74" s="7" t="s">
        <v>64</v>
      </c>
      <c r="AA74" s="135" t="s">
        <v>177</v>
      </c>
      <c r="AB74" s="122">
        <v>108</v>
      </c>
      <c r="AC74" s="8">
        <v>108</v>
      </c>
      <c r="AD74" s="8"/>
      <c r="AE74" s="14"/>
      <c r="AF74" s="14"/>
      <c r="AG74" s="84"/>
      <c r="AH74" s="24"/>
      <c r="AI74" s="160"/>
    </row>
    <row r="75" spans="1:35" x14ac:dyDescent="0.3">
      <c r="A75" s="184">
        <v>73</v>
      </c>
      <c r="B75" s="124"/>
      <c r="C75" s="110"/>
      <c r="D75" s="8" t="str">
        <f>IF(ISBLANK(B75),"",VLOOKUP(B75,ERK!$B$2:$C$32,2,FALSE))</f>
        <v/>
      </c>
      <c r="E75" s="14" t="str">
        <f>IF(ISBLANK(C75),"",VLOOKUP(C75,KIZ!$B$2:$D$32,2,FALSE))</f>
        <v/>
      </c>
      <c r="F75" s="8" t="str">
        <f>IF(ISBLANK(B75),"",VLOOKUP(B75,ERK!$B$3:$D$32,3,FALSE))</f>
        <v/>
      </c>
      <c r="G75" s="14" t="str">
        <f>IF(ISBLANK(C75),"",VLOOKUP(C75,KIZ!$B$2:$E$32,3,FALSE))</f>
        <v/>
      </c>
      <c r="H75" s="84" t="str">
        <f>IFERROR(VLOOKUP(D75,ERK!$C$2:$J$32,8,0),"")</f>
        <v/>
      </c>
      <c r="I75" s="111" t="str">
        <f>IFERROR(VLOOKUP(E75,KIZ!$C$2:$J$32,8,0),"")</f>
        <v/>
      </c>
      <c r="J75" s="133" t="str">
        <f t="shared" si="2"/>
        <v/>
      </c>
      <c r="K75" s="135"/>
      <c r="L75" s="11">
        <v>73</v>
      </c>
      <c r="M75" s="135"/>
      <c r="N75" s="8"/>
      <c r="O75" s="14"/>
      <c r="P75" s="8"/>
      <c r="Q75" s="14"/>
      <c r="R75" s="84"/>
      <c r="S75" s="24"/>
      <c r="V75" s="7">
        <v>227</v>
      </c>
      <c r="W75" s="7" t="s">
        <v>177</v>
      </c>
      <c r="X75" s="7" t="s">
        <v>258</v>
      </c>
      <c r="Y75" s="7" t="s">
        <v>177</v>
      </c>
      <c r="Z75" s="7" t="s">
        <v>64</v>
      </c>
      <c r="AA75" s="135" t="s">
        <v>177</v>
      </c>
      <c r="AB75" s="122">
        <v>250</v>
      </c>
      <c r="AC75" s="8">
        <v>250</v>
      </c>
      <c r="AD75" s="8"/>
      <c r="AE75" s="14"/>
      <c r="AF75" s="14"/>
      <c r="AG75" s="84"/>
      <c r="AH75" s="24"/>
      <c r="AI75" s="160"/>
    </row>
    <row r="76" spans="1:35" x14ac:dyDescent="0.3">
      <c r="A76" s="184">
        <v>74</v>
      </c>
      <c r="B76" s="124"/>
      <c r="C76" s="110"/>
      <c r="D76" s="8" t="str">
        <f>IF(ISBLANK(B76),"",VLOOKUP(B76,ERK!$B$2:$C$32,2,FALSE))</f>
        <v/>
      </c>
      <c r="E76" s="14" t="str">
        <f>IF(ISBLANK(C76),"",VLOOKUP(C76,KIZ!$B$2:$D$32,2,FALSE))</f>
        <v/>
      </c>
      <c r="F76" s="8" t="str">
        <f>IF(ISBLANK(B76),"",VLOOKUP(B76,ERK!$B$3:$D$32,3,FALSE))</f>
        <v/>
      </c>
      <c r="G76" s="14" t="str">
        <f>IF(ISBLANK(C76),"",VLOOKUP(C76,KIZ!$B$2:$E$32,3,FALSE))</f>
        <v/>
      </c>
      <c r="H76" s="84" t="str">
        <f>IFERROR(VLOOKUP(D76,ERK!$C$2:$J$32,8,0),"")</f>
        <v/>
      </c>
      <c r="I76" s="111" t="str">
        <f>IFERROR(VLOOKUP(E76,KIZ!$C$2:$J$32,8,0),"")</f>
        <v/>
      </c>
      <c r="J76" s="133" t="str">
        <f t="shared" si="2"/>
        <v/>
      </c>
      <c r="K76" s="135"/>
      <c r="L76" s="11">
        <v>74</v>
      </c>
      <c r="M76" s="135"/>
      <c r="N76" s="8"/>
      <c r="O76" s="14"/>
      <c r="P76" s="8"/>
      <c r="Q76" s="14"/>
      <c r="R76" s="84"/>
      <c r="S76" s="24"/>
      <c r="U76" s="7">
        <v>159</v>
      </c>
      <c r="V76" s="7">
        <v>233</v>
      </c>
      <c r="W76" s="7" t="s">
        <v>212</v>
      </c>
      <c r="X76" s="7" t="s">
        <v>200</v>
      </c>
      <c r="Y76" s="7" t="s">
        <v>103</v>
      </c>
      <c r="Z76" s="7" t="s">
        <v>103</v>
      </c>
      <c r="AA76" s="135">
        <v>216</v>
      </c>
      <c r="AB76" s="122">
        <v>274</v>
      </c>
      <c r="AC76" s="8">
        <v>490</v>
      </c>
      <c r="AD76" s="8"/>
      <c r="AE76" s="14"/>
      <c r="AF76" s="14"/>
      <c r="AG76" s="84"/>
      <c r="AH76" s="24"/>
      <c r="AI76" s="160"/>
    </row>
    <row r="77" spans="1:35" x14ac:dyDescent="0.3">
      <c r="A77" s="184">
        <v>75</v>
      </c>
      <c r="B77" s="124"/>
      <c r="C77" s="110"/>
      <c r="D77" s="8" t="str">
        <f>IF(ISBLANK(B77),"",VLOOKUP(B77,ERK!$B$2:$C$32,2,FALSE))</f>
        <v/>
      </c>
      <c r="E77" s="14" t="str">
        <f>IF(ISBLANK(C77),"",VLOOKUP(C77,KIZ!$B$2:$D$32,2,FALSE))</f>
        <v/>
      </c>
      <c r="F77" s="8" t="str">
        <f>IF(ISBLANK(B77),"",VLOOKUP(B77,ERK!$B$3:$D$32,3,FALSE))</f>
        <v/>
      </c>
      <c r="G77" s="14" t="str">
        <f>IF(ISBLANK(C77),"",VLOOKUP(C77,KIZ!$B$2:$E$32,3,FALSE))</f>
        <v/>
      </c>
      <c r="H77" s="84" t="str">
        <f>IFERROR(VLOOKUP(D77,ERK!$C$2:$J$32,8,0),"")</f>
        <v/>
      </c>
      <c r="I77" s="111" t="str">
        <f>IFERROR(VLOOKUP(E77,KIZ!$C$2:$J$32,8,0),"")</f>
        <v/>
      </c>
      <c r="J77" s="133" t="str">
        <f t="shared" si="2"/>
        <v/>
      </c>
      <c r="K77" s="135"/>
      <c r="L77" s="11">
        <v>75</v>
      </c>
      <c r="M77" s="135"/>
      <c r="N77" s="8"/>
      <c r="O77" s="14"/>
      <c r="P77" s="8"/>
      <c r="Q77" s="14"/>
      <c r="R77" s="84"/>
      <c r="S77" s="24"/>
      <c r="W77" s="7" t="s">
        <v>177</v>
      </c>
      <c r="X77" s="7" t="s">
        <v>177</v>
      </c>
      <c r="Y77" s="7" t="s">
        <v>177</v>
      </c>
      <c r="Z77" s="7" t="s">
        <v>177</v>
      </c>
      <c r="AA77" s="135" t="s">
        <v>177</v>
      </c>
      <c r="AB77" s="122" t="s">
        <v>177</v>
      </c>
      <c r="AC77" s="8" t="s">
        <v>177</v>
      </c>
      <c r="AD77" s="8"/>
      <c r="AE77" s="14"/>
      <c r="AF77" s="14"/>
      <c r="AG77" s="84"/>
      <c r="AH77" s="24"/>
      <c r="AI77" s="160"/>
    </row>
    <row r="78" spans="1:35" x14ac:dyDescent="0.3">
      <c r="A78" s="184">
        <v>76</v>
      </c>
      <c r="B78" s="124"/>
      <c r="C78" s="110"/>
      <c r="D78" s="8" t="str">
        <f>IF(ISBLANK(B78),"",VLOOKUP(B78,ERK!$B$2:$C$32,2,FALSE))</f>
        <v/>
      </c>
      <c r="E78" s="14" t="str">
        <f>IF(ISBLANK(C78),"",VLOOKUP(C78,KIZ!$B$2:$D$32,2,FALSE))</f>
        <v/>
      </c>
      <c r="F78" s="8" t="str">
        <f>IF(ISBLANK(B78),"",VLOOKUP(B78,ERK!$B$3:$D$32,3,FALSE))</f>
        <v/>
      </c>
      <c r="G78" s="14" t="str">
        <f>IF(ISBLANK(C78),"",VLOOKUP(C78,KIZ!$B$2:$E$32,3,FALSE))</f>
        <v/>
      </c>
      <c r="H78" s="84" t="str">
        <f>IFERROR(VLOOKUP(D78,ERK!$C$2:$J$32,8,0),"")</f>
        <v/>
      </c>
      <c r="I78" s="111" t="str">
        <f>IFERROR(VLOOKUP(E78,KIZ!$C$2:$J$32,8,0),"")</f>
        <v/>
      </c>
      <c r="J78" s="133" t="str">
        <f t="shared" si="2"/>
        <v/>
      </c>
      <c r="K78" s="135"/>
      <c r="L78" s="11">
        <v>76</v>
      </c>
      <c r="M78" s="135"/>
      <c r="N78" s="8"/>
      <c r="O78" s="14"/>
      <c r="P78" s="8"/>
      <c r="Q78" s="14"/>
      <c r="R78" s="84"/>
      <c r="S78" s="24"/>
      <c r="U78" s="7">
        <v>157</v>
      </c>
      <c r="V78" s="7">
        <v>241</v>
      </c>
      <c r="W78" s="7" t="s">
        <v>213</v>
      </c>
      <c r="X78" s="7" t="s">
        <v>195</v>
      </c>
      <c r="Y78" s="7" t="s">
        <v>103</v>
      </c>
      <c r="Z78" s="7" t="s">
        <v>103</v>
      </c>
      <c r="AA78" s="135">
        <v>216</v>
      </c>
      <c r="AB78" s="122" t="s">
        <v>177</v>
      </c>
      <c r="AC78" s="8">
        <v>216</v>
      </c>
      <c r="AD78" s="8"/>
      <c r="AE78" s="14"/>
      <c r="AF78" s="14"/>
      <c r="AG78" s="84"/>
      <c r="AH78" s="24"/>
      <c r="AI78" s="160"/>
    </row>
    <row r="79" spans="1:35" x14ac:dyDescent="0.3">
      <c r="A79" s="184">
        <v>77</v>
      </c>
      <c r="B79" s="124"/>
      <c r="C79" s="110"/>
      <c r="D79" s="8" t="str">
        <f>IF(ISBLANK(B79),"",VLOOKUP(B79,ERK!$B$2:$C$32,2,FALSE))</f>
        <v/>
      </c>
      <c r="E79" s="14" t="str">
        <f>IF(ISBLANK(C79),"",VLOOKUP(C79,KIZ!$B$2:$D$32,2,FALSE))</f>
        <v/>
      </c>
      <c r="F79" s="8" t="str">
        <f>IF(ISBLANK(B79),"",VLOOKUP(B79,ERK!$B$3:$D$32,3,FALSE))</f>
        <v/>
      </c>
      <c r="G79" s="14" t="str">
        <f>IF(ISBLANK(C79),"",VLOOKUP(C79,KIZ!$B$2:$E$32,3,FALSE))</f>
        <v/>
      </c>
      <c r="H79" s="84" t="str">
        <f>IFERROR(VLOOKUP(D79,ERK!$C$2:$J$32,8,0),"")</f>
        <v/>
      </c>
      <c r="I79" s="111" t="str">
        <f>IFERROR(VLOOKUP(E79,KIZ!$C$2:$J$32,8,0),"")</f>
        <v/>
      </c>
      <c r="J79" s="133" t="str">
        <f t="shared" si="2"/>
        <v/>
      </c>
      <c r="K79" s="135"/>
      <c r="L79" s="11">
        <v>77</v>
      </c>
      <c r="M79" s="135"/>
      <c r="N79" s="8"/>
      <c r="O79" s="14"/>
      <c r="P79" s="8"/>
      <c r="Q79" s="14"/>
      <c r="R79" s="84"/>
      <c r="S79" s="24"/>
      <c r="U79" s="7">
        <v>202</v>
      </c>
      <c r="V79" s="7">
        <v>286</v>
      </c>
      <c r="W79" s="7" t="s">
        <v>181</v>
      </c>
      <c r="X79" s="7" t="s">
        <v>477</v>
      </c>
      <c r="Y79" s="7" t="s">
        <v>92</v>
      </c>
      <c r="Z79" s="7" t="s">
        <v>86</v>
      </c>
      <c r="AA79" s="135">
        <v>274</v>
      </c>
      <c r="AB79" s="122" t="s">
        <v>177</v>
      </c>
      <c r="AC79" s="8">
        <v>274</v>
      </c>
      <c r="AD79" s="8"/>
      <c r="AE79" s="14"/>
      <c r="AF79" s="14"/>
      <c r="AG79" s="84"/>
      <c r="AH79" s="24"/>
      <c r="AI79" s="160"/>
    </row>
    <row r="80" spans="1:35" x14ac:dyDescent="0.3">
      <c r="A80" s="184">
        <v>78</v>
      </c>
      <c r="B80" s="124"/>
      <c r="C80" s="110"/>
      <c r="D80" s="8" t="str">
        <f>IF(ISBLANK(B80),"",VLOOKUP(B80,ERK!$B$2:$C$32,2,FALSE))</f>
        <v/>
      </c>
      <c r="E80" s="14" t="str">
        <f>IF(ISBLANK(C80),"",VLOOKUP(C80,KIZ!$B$2:$D$32,2,FALSE))</f>
        <v/>
      </c>
      <c r="F80" s="8" t="str">
        <f>IF(ISBLANK(B80),"",VLOOKUP(B80,ERK!$B$3:$D$32,3,FALSE))</f>
        <v/>
      </c>
      <c r="G80" s="14" t="str">
        <f>IF(ISBLANK(C80),"",VLOOKUP(C80,KIZ!$B$2:$E$32,3,FALSE))</f>
        <v/>
      </c>
      <c r="H80" s="84" t="str">
        <f>IFERROR(VLOOKUP(D80,ERK!$C$2:$J$32,8,0),"")</f>
        <v/>
      </c>
      <c r="I80" s="111" t="str">
        <f>IFERROR(VLOOKUP(E80,KIZ!$C$2:$J$32,8,0),"")</f>
        <v/>
      </c>
      <c r="J80" s="133" t="str">
        <f t="shared" si="2"/>
        <v/>
      </c>
      <c r="K80" s="135"/>
      <c r="L80" s="11">
        <v>78</v>
      </c>
      <c r="M80" s="135"/>
      <c r="N80" s="8"/>
      <c r="O80" s="14"/>
      <c r="P80" s="8"/>
      <c r="Q80" s="14"/>
      <c r="R80" s="84"/>
      <c r="S80" s="24"/>
      <c r="U80" s="7">
        <v>158</v>
      </c>
      <c r="V80" s="7">
        <v>243</v>
      </c>
      <c r="W80" s="7" t="s">
        <v>418</v>
      </c>
      <c r="X80" s="7" t="s">
        <v>468</v>
      </c>
      <c r="Y80" s="7" t="s">
        <v>103</v>
      </c>
      <c r="Z80" s="7" t="s">
        <v>103</v>
      </c>
      <c r="AA80" s="135" t="s">
        <v>177</v>
      </c>
      <c r="AB80" s="122" t="s">
        <v>177</v>
      </c>
      <c r="AC80" s="8" t="s">
        <v>177</v>
      </c>
      <c r="AD80" s="8"/>
      <c r="AE80" s="14"/>
      <c r="AF80" s="14"/>
      <c r="AG80" s="84"/>
      <c r="AH80" s="24"/>
      <c r="AI80" s="160"/>
    </row>
    <row r="81" spans="1:35" x14ac:dyDescent="0.3">
      <c r="A81" s="184">
        <v>79</v>
      </c>
      <c r="B81" s="124"/>
      <c r="C81" s="110"/>
      <c r="D81" s="8" t="str">
        <f>IF(ISBLANK(B81),"",VLOOKUP(B81,ERK!$B$2:$C$32,2,FALSE))</f>
        <v/>
      </c>
      <c r="E81" s="14" t="str">
        <f>IF(ISBLANK(C81),"",VLOOKUP(C81,KIZ!$B$2:$D$32,2,FALSE))</f>
        <v/>
      </c>
      <c r="F81" s="8" t="str">
        <f>IF(ISBLANK(B81),"",VLOOKUP(B81,ERK!$B$3:$D$32,3,FALSE))</f>
        <v/>
      </c>
      <c r="G81" s="14" t="str">
        <f>IF(ISBLANK(C81),"",VLOOKUP(C81,KIZ!$B$2:$E$32,3,FALSE))</f>
        <v/>
      </c>
      <c r="H81" s="84" t="str">
        <f>IFERROR(VLOOKUP(D81,ERK!$C$2:$J$32,8,0),"")</f>
        <v/>
      </c>
      <c r="I81" s="111" t="str">
        <f>IFERROR(VLOOKUP(E81,KIZ!$C$2:$J$32,8,0),"")</f>
        <v/>
      </c>
      <c r="J81" s="133" t="str">
        <f t="shared" si="2"/>
        <v/>
      </c>
      <c r="K81" s="135"/>
      <c r="L81" s="11">
        <v>79</v>
      </c>
      <c r="M81" s="135"/>
      <c r="N81" s="8"/>
      <c r="O81" s="14"/>
      <c r="P81" s="8"/>
      <c r="Q81" s="14"/>
      <c r="R81" s="84"/>
      <c r="S81" s="24"/>
      <c r="U81" s="7">
        <v>156</v>
      </c>
      <c r="V81" s="7">
        <v>244</v>
      </c>
      <c r="W81" s="7" t="s">
        <v>417</v>
      </c>
      <c r="X81" s="7" t="s">
        <v>226</v>
      </c>
      <c r="Y81" s="7" t="s">
        <v>103</v>
      </c>
      <c r="Z81" s="7" t="s">
        <v>103</v>
      </c>
      <c r="AA81" s="135" t="s">
        <v>177</v>
      </c>
      <c r="AB81" s="122" t="s">
        <v>177</v>
      </c>
      <c r="AC81" s="8" t="s">
        <v>177</v>
      </c>
      <c r="AD81" s="8"/>
      <c r="AE81" s="14"/>
      <c r="AF81" s="14"/>
      <c r="AG81" s="84"/>
      <c r="AH81" s="24"/>
      <c r="AI81" s="160"/>
    </row>
    <row r="82" spans="1:35" x14ac:dyDescent="0.3">
      <c r="A82" s="184">
        <v>80</v>
      </c>
      <c r="B82" s="124"/>
      <c r="C82" s="110"/>
      <c r="D82" s="8" t="str">
        <f>IF(ISBLANK(B82),"",VLOOKUP(B82,ERK!$B$2:$C$32,2,FALSE))</f>
        <v/>
      </c>
      <c r="E82" s="14" t="str">
        <f>IF(ISBLANK(C82),"",VLOOKUP(C82,KIZ!$B$2:$D$32,2,FALSE))</f>
        <v/>
      </c>
      <c r="F82" s="8" t="str">
        <f>IF(ISBLANK(B82),"",VLOOKUP(B82,ERK!$B$3:$D$32,3,FALSE))</f>
        <v/>
      </c>
      <c r="G82" s="14" t="str">
        <f>IF(ISBLANK(C82),"",VLOOKUP(C82,KIZ!$B$2:$E$32,3,FALSE))</f>
        <v/>
      </c>
      <c r="H82" s="84" t="str">
        <f>IFERROR(VLOOKUP(D82,ERK!$C$2:$J$32,8,0),"")</f>
        <v/>
      </c>
      <c r="I82" s="111" t="str">
        <f>IFERROR(VLOOKUP(E82,KIZ!$C$2:$J$32,8,0),"")</f>
        <v/>
      </c>
      <c r="J82" s="133" t="str">
        <f t="shared" si="2"/>
        <v/>
      </c>
      <c r="K82" s="135"/>
      <c r="L82" s="11">
        <v>80</v>
      </c>
      <c r="M82" s="135"/>
      <c r="N82" s="8"/>
      <c r="O82" s="14"/>
      <c r="P82" s="8"/>
      <c r="Q82" s="14"/>
      <c r="R82" s="84"/>
      <c r="S82" s="24"/>
      <c r="V82" s="7">
        <v>287</v>
      </c>
      <c r="W82" s="7" t="s">
        <v>177</v>
      </c>
      <c r="X82" s="7" t="s">
        <v>299</v>
      </c>
      <c r="Y82" s="7" t="s">
        <v>177</v>
      </c>
      <c r="Z82" s="7" t="s">
        <v>409</v>
      </c>
      <c r="AA82" s="135" t="s">
        <v>177</v>
      </c>
      <c r="AB82" s="122">
        <v>208</v>
      </c>
      <c r="AC82" s="8">
        <v>208</v>
      </c>
      <c r="AD82" s="8"/>
      <c r="AE82" s="14"/>
      <c r="AF82" s="14"/>
      <c r="AG82" s="84"/>
      <c r="AH82" s="24"/>
      <c r="AI82" s="160"/>
    </row>
    <row r="83" spans="1:35" x14ac:dyDescent="0.3">
      <c r="A83" s="184">
        <v>81</v>
      </c>
      <c r="B83" s="124"/>
      <c r="C83" s="110"/>
      <c r="D83" s="8" t="str">
        <f>IF(ISBLANK(B83),"",VLOOKUP(B83,ERK!$B$2:$C$32,2,FALSE))</f>
        <v/>
      </c>
      <c r="E83" s="14" t="str">
        <f>IF(ISBLANK(C83),"",VLOOKUP(C83,KIZ!$B$2:$D$32,2,FALSE))</f>
        <v/>
      </c>
      <c r="F83" s="8" t="str">
        <f>IF(ISBLANK(B83),"",VLOOKUP(B83,ERK!$B$3:$D$32,3,FALSE))</f>
        <v/>
      </c>
      <c r="G83" s="14" t="str">
        <f>IF(ISBLANK(C83),"",VLOOKUP(C83,KIZ!$B$2:$E$32,3,FALSE))</f>
        <v/>
      </c>
      <c r="H83" s="84" t="str">
        <f>IFERROR(VLOOKUP(D83,ERK!$C$2:$J$32,8,0),"")</f>
        <v/>
      </c>
      <c r="I83" s="111" t="str">
        <f>IFERROR(VLOOKUP(E83,KIZ!$C$2:$J$32,8,0),"")</f>
        <v/>
      </c>
      <c r="J83" s="133" t="str">
        <f t="shared" si="2"/>
        <v/>
      </c>
      <c r="K83" s="135"/>
      <c r="L83" s="11">
        <v>81</v>
      </c>
      <c r="M83" s="135"/>
      <c r="N83" s="8"/>
      <c r="O83" s="14"/>
      <c r="P83" s="8"/>
      <c r="Q83" s="14"/>
      <c r="R83" s="84"/>
      <c r="S83" s="24"/>
      <c r="V83" s="7">
        <v>288</v>
      </c>
      <c r="W83" s="7" t="s">
        <v>177</v>
      </c>
      <c r="X83" s="7" t="s">
        <v>456</v>
      </c>
      <c r="Y83" s="7" t="s">
        <v>177</v>
      </c>
      <c r="Z83" s="7" t="s">
        <v>409</v>
      </c>
      <c r="AA83" s="135" t="s">
        <v>177</v>
      </c>
      <c r="AB83" s="122" t="s">
        <v>177</v>
      </c>
      <c r="AC83" s="8" t="s">
        <v>177</v>
      </c>
      <c r="AD83" s="8"/>
      <c r="AE83" s="14"/>
      <c r="AF83" s="14"/>
      <c r="AG83" s="84"/>
      <c r="AH83" s="24"/>
      <c r="AI83" s="160"/>
    </row>
    <row r="84" spans="1:35" x14ac:dyDescent="0.3">
      <c r="A84" s="184">
        <v>82</v>
      </c>
      <c r="B84" s="124"/>
      <c r="C84" s="110"/>
      <c r="D84" s="8" t="str">
        <f>IF(ISBLANK(B84),"",VLOOKUP(B84,ERK!$B$2:$C$32,2,FALSE))</f>
        <v/>
      </c>
      <c r="E84" s="14" t="str">
        <f>IF(ISBLANK(C84),"",VLOOKUP(C84,KIZ!$B$2:$D$32,2,FALSE))</f>
        <v/>
      </c>
      <c r="F84" s="8" t="str">
        <f>IF(ISBLANK(B84),"",VLOOKUP(B84,ERK!$B$3:$D$32,3,FALSE))</f>
        <v/>
      </c>
      <c r="G84" s="14" t="str">
        <f>IF(ISBLANK(C84),"",VLOOKUP(C84,KIZ!$B$2:$E$32,3,FALSE))</f>
        <v/>
      </c>
      <c r="H84" s="84" t="str">
        <f>IFERROR(VLOOKUP(D84,ERK!$C$2:$J$32,8,0),"")</f>
        <v/>
      </c>
      <c r="I84" s="111" t="str">
        <f>IFERROR(VLOOKUP(E84,KIZ!$C$2:$J$32,8,0),"")</f>
        <v/>
      </c>
      <c r="J84" s="133" t="str">
        <f t="shared" si="2"/>
        <v/>
      </c>
      <c r="K84" s="135"/>
      <c r="L84" s="11">
        <v>82</v>
      </c>
      <c r="M84" s="135"/>
      <c r="N84" s="8"/>
      <c r="O84" s="14"/>
      <c r="P84" s="8"/>
      <c r="Q84" s="14"/>
      <c r="R84" s="84"/>
      <c r="S84" s="24"/>
      <c r="W84" s="7" t="s">
        <v>177</v>
      </c>
      <c r="X84" s="7" t="s">
        <v>177</v>
      </c>
      <c r="Y84" s="7" t="s">
        <v>177</v>
      </c>
      <c r="Z84" s="7" t="s">
        <v>177</v>
      </c>
      <c r="AA84" s="135" t="s">
        <v>177</v>
      </c>
      <c r="AB84" s="122" t="s">
        <v>177</v>
      </c>
      <c r="AC84" s="8" t="s">
        <v>177</v>
      </c>
      <c r="AD84" s="8"/>
      <c r="AE84" s="14"/>
      <c r="AF84" s="14"/>
      <c r="AG84" s="84"/>
      <c r="AH84" s="24"/>
      <c r="AI84" s="160"/>
    </row>
    <row r="85" spans="1:35" x14ac:dyDescent="0.3">
      <c r="A85" s="184">
        <v>83</v>
      </c>
      <c r="B85" s="124"/>
      <c r="C85" s="110"/>
      <c r="D85" s="8" t="str">
        <f>IF(ISBLANK(B85),"",VLOOKUP(B85,ERK!$B$2:$C$32,2,FALSE))</f>
        <v/>
      </c>
      <c r="E85" s="14" t="str">
        <f>IF(ISBLANK(C85),"",VLOOKUP(C85,KIZ!$B$2:$D$32,2,FALSE))</f>
        <v/>
      </c>
      <c r="F85" s="8" t="str">
        <f>IF(ISBLANK(B85),"",VLOOKUP(B85,ERK!$B$3:$D$32,3,FALSE))</f>
        <v/>
      </c>
      <c r="G85" s="14" t="str">
        <f>IF(ISBLANK(C85),"",VLOOKUP(C85,KIZ!$B$2:$E$32,3,FALSE))</f>
        <v/>
      </c>
      <c r="H85" s="84" t="str">
        <f>IFERROR(VLOOKUP(D85,ERK!$C$2:$J$32,8,0),"")</f>
        <v/>
      </c>
      <c r="I85" s="111" t="str">
        <f>IFERROR(VLOOKUP(E85,KIZ!$C$2:$J$32,8,0),"")</f>
        <v/>
      </c>
      <c r="J85" s="133" t="str">
        <f t="shared" si="2"/>
        <v/>
      </c>
      <c r="K85" s="135"/>
      <c r="L85" s="11">
        <v>83</v>
      </c>
      <c r="M85" s="135"/>
      <c r="N85" s="8"/>
      <c r="O85" s="14"/>
      <c r="P85" s="8"/>
      <c r="Q85" s="14"/>
      <c r="R85" s="84"/>
      <c r="S85" s="24"/>
      <c r="W85" s="7" t="s">
        <v>177</v>
      </c>
      <c r="X85" s="7" t="s">
        <v>177</v>
      </c>
      <c r="Y85" s="7" t="s">
        <v>177</v>
      </c>
      <c r="Z85" s="7" t="s">
        <v>177</v>
      </c>
      <c r="AA85" s="135" t="s">
        <v>177</v>
      </c>
      <c r="AB85" s="122" t="s">
        <v>177</v>
      </c>
      <c r="AC85" s="8" t="s">
        <v>177</v>
      </c>
      <c r="AD85" s="8"/>
      <c r="AE85" s="14"/>
      <c r="AF85" s="14"/>
      <c r="AG85" s="84"/>
      <c r="AH85" s="24"/>
      <c r="AI85" s="160"/>
    </row>
    <row r="86" spans="1:35" x14ac:dyDescent="0.3">
      <c r="A86" s="184">
        <v>84</v>
      </c>
      <c r="B86" s="124"/>
      <c r="C86" s="110"/>
      <c r="D86" s="8" t="str">
        <f>IF(ISBLANK(B86),"",VLOOKUP(B86,ERK!$B$2:$C$32,2,FALSE))</f>
        <v/>
      </c>
      <c r="E86" s="14" t="str">
        <f>IF(ISBLANK(C86),"",VLOOKUP(C86,KIZ!$B$2:$D$32,2,FALSE))</f>
        <v/>
      </c>
      <c r="F86" s="8" t="str">
        <f>IF(ISBLANK(B86),"",VLOOKUP(B86,ERK!$B$3:$D$32,3,FALSE))</f>
        <v/>
      </c>
      <c r="G86" s="14" t="str">
        <f>IF(ISBLANK(C86),"",VLOOKUP(C86,KIZ!$B$2:$E$32,3,FALSE))</f>
        <v/>
      </c>
      <c r="H86" s="84" t="str">
        <f>IFERROR(VLOOKUP(D86,ERK!$C$2:$J$32,8,0),"")</f>
        <v/>
      </c>
      <c r="I86" s="111" t="str">
        <f>IFERROR(VLOOKUP(E86,KIZ!$C$2:$J$32,8,0),"")</f>
        <v/>
      </c>
      <c r="J86" s="133" t="str">
        <f t="shared" si="2"/>
        <v/>
      </c>
      <c r="K86" s="135"/>
      <c r="L86" s="11">
        <v>84</v>
      </c>
      <c r="M86" s="135"/>
      <c r="N86" s="8"/>
      <c r="O86" s="14"/>
      <c r="P86" s="8"/>
      <c r="Q86" s="14"/>
      <c r="R86" s="84"/>
      <c r="S86" s="24"/>
      <c r="W86" s="7" t="s">
        <v>177</v>
      </c>
      <c r="X86" s="7" t="s">
        <v>177</v>
      </c>
      <c r="Y86" s="7" t="s">
        <v>177</v>
      </c>
      <c r="Z86" s="7" t="s">
        <v>177</v>
      </c>
      <c r="AA86" s="135" t="s">
        <v>177</v>
      </c>
      <c r="AB86" s="122" t="s">
        <v>177</v>
      </c>
      <c r="AC86" s="8" t="s">
        <v>177</v>
      </c>
      <c r="AD86" s="8"/>
      <c r="AE86" s="14"/>
      <c r="AF86" s="14"/>
      <c r="AG86" s="84"/>
      <c r="AH86" s="24"/>
      <c r="AI86" s="160"/>
    </row>
    <row r="87" spans="1:35" x14ac:dyDescent="0.3">
      <c r="A87" s="184">
        <v>85</v>
      </c>
      <c r="B87" s="124"/>
      <c r="C87" s="110"/>
      <c r="D87" s="8" t="str">
        <f>IF(ISBLANK(B87),"",VLOOKUP(B87,ERK!$B$2:$C$32,2,FALSE))</f>
        <v/>
      </c>
      <c r="E87" s="14" t="str">
        <f>IF(ISBLANK(C87),"",VLOOKUP(C87,KIZ!$B$2:$D$32,2,FALSE))</f>
        <v/>
      </c>
      <c r="F87" s="8" t="str">
        <f>IF(ISBLANK(B87),"",VLOOKUP(B87,ERK!$B$3:$D$32,3,FALSE))</f>
        <v/>
      </c>
      <c r="G87" s="14" t="str">
        <f>IF(ISBLANK(C87),"",VLOOKUP(C87,KIZ!$B$2:$E$32,3,FALSE))</f>
        <v/>
      </c>
      <c r="H87" s="84" t="str">
        <f>IFERROR(VLOOKUP(D87,ERK!$C$2:$J$32,8,0),"")</f>
        <v/>
      </c>
      <c r="I87" s="111" t="str">
        <f>IFERROR(VLOOKUP(E87,KIZ!$C$2:$J$32,8,0),"")</f>
        <v/>
      </c>
      <c r="J87" s="133" t="str">
        <f t="shared" si="2"/>
        <v/>
      </c>
      <c r="K87" s="135"/>
      <c r="L87" s="11">
        <v>85</v>
      </c>
      <c r="M87" s="135"/>
      <c r="N87" s="8"/>
      <c r="O87" s="14"/>
      <c r="P87" s="8"/>
      <c r="Q87" s="14"/>
      <c r="R87" s="84"/>
      <c r="S87" s="24"/>
      <c r="V87" s="7">
        <v>255</v>
      </c>
      <c r="W87" s="7" t="s">
        <v>177</v>
      </c>
      <c r="X87" s="7" t="s">
        <v>422</v>
      </c>
      <c r="Y87" s="7" t="s">
        <v>177</v>
      </c>
      <c r="Z87" s="7" t="s">
        <v>174</v>
      </c>
      <c r="AA87" s="135" t="s">
        <v>177</v>
      </c>
      <c r="AB87" s="122" t="s">
        <v>177</v>
      </c>
      <c r="AC87" s="8" t="s">
        <v>177</v>
      </c>
      <c r="AD87" s="8"/>
      <c r="AE87" s="14"/>
      <c r="AF87" s="14"/>
      <c r="AG87" s="84"/>
      <c r="AH87" s="24"/>
      <c r="AI87" s="160"/>
    </row>
    <row r="88" spans="1:35" x14ac:dyDescent="0.3">
      <c r="A88" s="184">
        <v>86</v>
      </c>
      <c r="B88" s="124"/>
      <c r="C88" s="110"/>
      <c r="D88" s="8" t="str">
        <f>IF(ISBLANK(B88),"",VLOOKUP(B88,ERK!$B$2:$C$32,2,FALSE))</f>
        <v/>
      </c>
      <c r="E88" s="14" t="str">
        <f>IF(ISBLANK(C88),"",VLOOKUP(C88,KIZ!$B$2:$D$32,2,FALSE))</f>
        <v/>
      </c>
      <c r="F88" s="8" t="str">
        <f>IF(ISBLANK(B88),"",VLOOKUP(B88,ERK!$B$3:$D$32,3,FALSE))</f>
        <v/>
      </c>
      <c r="G88" s="14" t="str">
        <f>IF(ISBLANK(C88),"",VLOOKUP(C88,KIZ!$B$2:$E$32,3,FALSE))</f>
        <v/>
      </c>
      <c r="H88" s="84" t="str">
        <f>IFERROR(VLOOKUP(D88,ERK!$C$2:$J$32,8,0),"")</f>
        <v/>
      </c>
      <c r="I88" s="111" t="str">
        <f>IFERROR(VLOOKUP(E88,KIZ!$C$2:$J$32,8,0),"")</f>
        <v/>
      </c>
      <c r="J88" s="133" t="str">
        <f t="shared" si="2"/>
        <v/>
      </c>
      <c r="K88" s="135"/>
      <c r="L88" s="11">
        <v>86</v>
      </c>
      <c r="M88" s="135"/>
      <c r="N88" s="8"/>
      <c r="O88" s="14"/>
      <c r="P88" s="8"/>
      <c r="Q88" s="14"/>
      <c r="R88" s="84"/>
      <c r="S88" s="24"/>
      <c r="V88" s="7">
        <v>258</v>
      </c>
      <c r="W88" s="7" t="s">
        <v>177</v>
      </c>
      <c r="X88" s="7" t="s">
        <v>421</v>
      </c>
      <c r="Y88" s="7" t="s">
        <v>177</v>
      </c>
      <c r="Z88" s="7" t="s">
        <v>174</v>
      </c>
      <c r="AA88" s="135" t="s">
        <v>177</v>
      </c>
      <c r="AB88" s="122" t="s">
        <v>177</v>
      </c>
      <c r="AC88" s="8" t="s">
        <v>177</v>
      </c>
      <c r="AD88" s="8"/>
      <c r="AE88" s="14"/>
      <c r="AF88" s="14"/>
      <c r="AG88" s="84"/>
      <c r="AH88" s="24"/>
      <c r="AI88" s="160"/>
    </row>
    <row r="89" spans="1:35" x14ac:dyDescent="0.3">
      <c r="A89" s="184">
        <v>87</v>
      </c>
      <c r="B89" s="124"/>
      <c r="C89" s="110"/>
      <c r="D89" s="8" t="str">
        <f>IF(ISBLANK(B89),"",VLOOKUP(B89,ERK!$B$2:$C$32,2,FALSE))</f>
        <v/>
      </c>
      <c r="E89" s="14" t="str">
        <f>IF(ISBLANK(C89),"",VLOOKUP(C89,KIZ!$B$2:$D$32,2,FALSE))</f>
        <v/>
      </c>
      <c r="F89" s="8" t="str">
        <f>IF(ISBLANK(B89),"",VLOOKUP(B89,ERK!$B$3:$D$32,3,FALSE))</f>
        <v/>
      </c>
      <c r="G89" s="14" t="str">
        <f>IF(ISBLANK(C89),"",VLOOKUP(C89,KIZ!$B$2:$E$32,3,FALSE))</f>
        <v/>
      </c>
      <c r="H89" s="84" t="str">
        <f>IFERROR(VLOOKUP(D89,ERK!$C$2:$J$32,8,0),"")</f>
        <v/>
      </c>
      <c r="I89" s="111" t="str">
        <f>IFERROR(VLOOKUP(E89,KIZ!$C$2:$J$32,8,0),"")</f>
        <v/>
      </c>
      <c r="J89" s="133" t="str">
        <f t="shared" si="2"/>
        <v/>
      </c>
      <c r="K89" s="135"/>
      <c r="W89" s="7" t="s">
        <v>177</v>
      </c>
      <c r="X89" s="7" t="s">
        <v>177</v>
      </c>
      <c r="Y89" s="7" t="s">
        <v>177</v>
      </c>
      <c r="Z89" s="7" t="s">
        <v>177</v>
      </c>
      <c r="AA89" s="135" t="s">
        <v>177</v>
      </c>
      <c r="AB89" s="122" t="s">
        <v>177</v>
      </c>
      <c r="AC89" s="8" t="s">
        <v>177</v>
      </c>
      <c r="AD89" s="8"/>
      <c r="AE89" s="14"/>
      <c r="AF89" s="14"/>
      <c r="AG89" s="84"/>
      <c r="AH89" s="24"/>
      <c r="AI89" s="160"/>
    </row>
    <row r="90" spans="1:35" x14ac:dyDescent="0.3">
      <c r="A90" s="184">
        <v>88</v>
      </c>
      <c r="B90" s="124"/>
      <c r="C90" s="110"/>
      <c r="D90" s="8" t="str">
        <f>IF(ISBLANK(B90),"",VLOOKUP(B90,ERK!$B$2:$C$32,2,FALSE))</f>
        <v/>
      </c>
      <c r="E90" s="14" t="str">
        <f>IF(ISBLANK(C90),"",VLOOKUP(C90,KIZ!$B$2:$D$32,2,FALSE))</f>
        <v/>
      </c>
      <c r="F90" s="8" t="str">
        <f>IF(ISBLANK(B90),"",VLOOKUP(B90,ERK!$B$3:$D$32,3,FALSE))</f>
        <v/>
      </c>
      <c r="G90" s="14" t="str">
        <f>IF(ISBLANK(C90),"",VLOOKUP(C90,KIZ!$B$2:$E$32,3,FALSE))</f>
        <v/>
      </c>
      <c r="H90" s="84" t="str">
        <f>IFERROR(VLOOKUP(D90,ERK!$C$2:$J$32,8,0),"")</f>
        <v/>
      </c>
      <c r="I90" s="111" t="str">
        <f>IFERROR(VLOOKUP(E90,KIZ!$C$2:$J$32,8,0),"")</f>
        <v/>
      </c>
      <c r="J90" s="133" t="str">
        <f t="shared" si="2"/>
        <v/>
      </c>
      <c r="K90" s="135"/>
      <c r="W90" s="7" t="s">
        <v>177</v>
      </c>
      <c r="X90" s="7" t="s">
        <v>177</v>
      </c>
      <c r="Y90" s="7" t="s">
        <v>177</v>
      </c>
      <c r="Z90" s="7" t="s">
        <v>177</v>
      </c>
      <c r="AA90" s="135" t="s">
        <v>177</v>
      </c>
      <c r="AB90" s="122" t="s">
        <v>177</v>
      </c>
      <c r="AC90" s="8" t="s">
        <v>177</v>
      </c>
      <c r="AD90" s="8"/>
      <c r="AE90" s="14"/>
      <c r="AF90" s="14"/>
      <c r="AG90" s="84"/>
      <c r="AH90" s="24"/>
      <c r="AI90" s="160"/>
    </row>
    <row r="91" spans="1:35" x14ac:dyDescent="0.3">
      <c r="A91" s="184">
        <v>89</v>
      </c>
      <c r="B91" s="124"/>
      <c r="C91" s="110"/>
      <c r="D91" s="8" t="str">
        <f>IF(ISBLANK(B91),"",VLOOKUP(B91,ERK!$B$2:$C$32,2,FALSE))</f>
        <v/>
      </c>
      <c r="E91" s="14" t="str">
        <f>IF(ISBLANK(C91),"",VLOOKUP(C91,KIZ!$B$2:$D$32,2,FALSE))</f>
        <v/>
      </c>
      <c r="F91" s="8" t="str">
        <f>IF(ISBLANK(B91),"",VLOOKUP(B91,ERK!$B$3:$D$32,3,FALSE))</f>
        <v/>
      </c>
      <c r="G91" s="14" t="str">
        <f>IF(ISBLANK(C91),"",VLOOKUP(C91,KIZ!$B$2:$E$32,3,FALSE))</f>
        <v/>
      </c>
      <c r="H91" s="84" t="str">
        <f>IFERROR(VLOOKUP(D91,ERK!$C$2:$J$32,8,0),"")</f>
        <v/>
      </c>
      <c r="I91" s="111" t="str">
        <f>IFERROR(VLOOKUP(E91,KIZ!$C$2:$J$32,8,0),"")</f>
        <v/>
      </c>
      <c r="J91" s="133" t="str">
        <f t="shared" si="2"/>
        <v/>
      </c>
      <c r="V91" s="7">
        <v>283</v>
      </c>
      <c r="W91" s="7" t="s">
        <v>177</v>
      </c>
      <c r="X91" s="7" t="s">
        <v>437</v>
      </c>
      <c r="Y91" s="7" t="s">
        <v>177</v>
      </c>
      <c r="Z91" s="7" t="s">
        <v>94</v>
      </c>
      <c r="AA91" s="135" t="s">
        <v>177</v>
      </c>
      <c r="AB91" s="122" t="s">
        <v>177</v>
      </c>
      <c r="AC91" s="8" t="s">
        <v>177</v>
      </c>
      <c r="AD91" s="8"/>
      <c r="AE91" s="14"/>
      <c r="AF91" s="14"/>
      <c r="AG91" s="84"/>
      <c r="AH91" s="24"/>
      <c r="AI91" s="160"/>
    </row>
    <row r="92" spans="1:35" x14ac:dyDescent="0.3">
      <c r="A92" s="184">
        <v>90</v>
      </c>
      <c r="B92" s="124"/>
      <c r="C92" s="110"/>
      <c r="D92" s="8" t="str">
        <f>IF(ISBLANK(B92),"",VLOOKUP(B92,ERK!$B$2:$C$32,2,FALSE))</f>
        <v/>
      </c>
      <c r="E92" s="14" t="str">
        <f>IF(ISBLANK(C92),"",VLOOKUP(C92,KIZ!$B$2:$D$32,2,FALSE))</f>
        <v/>
      </c>
      <c r="F92" s="8" t="str">
        <f>IF(ISBLANK(B92),"",VLOOKUP(B92,ERK!$B$3:$D$32,3,FALSE))</f>
        <v/>
      </c>
      <c r="G92" s="14" t="str">
        <f>IF(ISBLANK(C92),"",VLOOKUP(C92,KIZ!$B$2:$E$32,3,FALSE))</f>
        <v/>
      </c>
      <c r="H92" s="84" t="str">
        <f>IFERROR(VLOOKUP(D92,ERK!$C$2:$J$32,8,0),"")</f>
        <v/>
      </c>
      <c r="I92" s="111" t="str">
        <f>IFERROR(VLOOKUP(E92,KIZ!$C$2:$J$32,8,0),"")</f>
        <v/>
      </c>
      <c r="J92" s="133" t="str">
        <f t="shared" si="2"/>
        <v/>
      </c>
      <c r="V92" s="7">
        <v>284</v>
      </c>
      <c r="W92" s="7" t="s">
        <v>177</v>
      </c>
      <c r="X92" s="7" t="s">
        <v>250</v>
      </c>
      <c r="Y92" s="7" t="s">
        <v>177</v>
      </c>
      <c r="Z92" s="7" t="s">
        <v>243</v>
      </c>
      <c r="AA92" s="135" t="s">
        <v>177</v>
      </c>
      <c r="AB92" s="122" t="s">
        <v>177</v>
      </c>
      <c r="AC92" s="8" t="s">
        <v>177</v>
      </c>
      <c r="AD92" s="8"/>
      <c r="AE92" s="14"/>
      <c r="AF92" s="14"/>
      <c r="AG92" s="84"/>
      <c r="AH92" s="24"/>
      <c r="AI92" s="160"/>
    </row>
    <row r="93" spans="1:35" x14ac:dyDescent="0.3">
      <c r="A93" s="184">
        <v>91</v>
      </c>
      <c r="B93" s="124"/>
      <c r="C93" s="110"/>
      <c r="D93" s="8" t="str">
        <f>IF(ISBLANK(B93),"",VLOOKUP(B93,ERK!$B$2:$C$32,2,FALSE))</f>
        <v/>
      </c>
      <c r="E93" s="14" t="str">
        <f>IF(ISBLANK(C93),"",VLOOKUP(C93,KIZ!$B$2:$D$32,2,FALSE))</f>
        <v/>
      </c>
      <c r="F93" s="8" t="str">
        <f>IF(ISBLANK(B93),"",VLOOKUP(B93,ERK!$B$3:$D$32,3,FALSE))</f>
        <v/>
      </c>
      <c r="G93" s="14" t="str">
        <f>IF(ISBLANK(C93),"",VLOOKUP(C93,KIZ!$B$2:$E$32,3,FALSE))</f>
        <v/>
      </c>
      <c r="H93" s="84" t="str">
        <f>IFERROR(VLOOKUP(D93,ERK!$C$2:$J$32,8,0),"")</f>
        <v/>
      </c>
      <c r="I93" s="111" t="str">
        <f>IFERROR(VLOOKUP(E93,KIZ!$C$2:$J$32,8,0),"")</f>
        <v/>
      </c>
      <c r="J93" s="133" t="str">
        <f t="shared" si="2"/>
        <v/>
      </c>
      <c r="AA93" s="135"/>
      <c r="AB93" s="122"/>
      <c r="AC93" s="8"/>
      <c r="AD93" s="8"/>
      <c r="AE93" s="14"/>
      <c r="AF93" s="14"/>
      <c r="AG93" s="84"/>
      <c r="AH93" s="24"/>
      <c r="AI93" s="160"/>
    </row>
    <row r="94" spans="1:35" x14ac:dyDescent="0.3">
      <c r="A94" s="184">
        <v>92</v>
      </c>
      <c r="B94" s="124"/>
      <c r="C94" s="110"/>
      <c r="D94" s="8" t="str">
        <f>IF(ISBLANK(B94),"",VLOOKUP(B94,ERK!$B$2:$C$32,2,FALSE))</f>
        <v/>
      </c>
      <c r="E94" s="14" t="str">
        <f>IF(ISBLANK(C94),"",VLOOKUP(C94,KIZ!$B$2:$D$32,2,FALSE))</f>
        <v/>
      </c>
      <c r="F94" s="8" t="str">
        <f>IF(ISBLANK(B94),"",VLOOKUP(B94,ERK!$B$3:$D$32,3,FALSE))</f>
        <v/>
      </c>
      <c r="G94" s="14" t="str">
        <f>IF(ISBLANK(C94),"",VLOOKUP(C94,KIZ!$B$2:$E$32,3,FALSE))</f>
        <v/>
      </c>
      <c r="H94" s="84" t="str">
        <f>IFERROR(VLOOKUP(D94,ERK!$C$2:$J$32,8,0),"")</f>
        <v/>
      </c>
      <c r="I94" s="111" t="str">
        <f>IFERROR(VLOOKUP(E94,KIZ!$C$2:$J$32,8,0),"")</f>
        <v/>
      </c>
      <c r="J94" s="133" t="str">
        <f t="shared" si="2"/>
        <v/>
      </c>
      <c r="AA94" s="135"/>
      <c r="AB94" s="122"/>
      <c r="AC94" s="8"/>
      <c r="AD94" s="8"/>
      <c r="AE94" s="14"/>
      <c r="AF94" s="14"/>
      <c r="AG94" s="84"/>
      <c r="AH94" s="24"/>
      <c r="AI94" s="160"/>
    </row>
    <row r="95" spans="1:35" x14ac:dyDescent="0.3">
      <c r="A95" s="184">
        <v>93</v>
      </c>
      <c r="B95" s="124"/>
      <c r="C95" s="110"/>
      <c r="D95" s="8" t="str">
        <f>IF(ISBLANK(B95),"",VLOOKUP(B95,ERK!$B$2:$C$32,2,FALSE))</f>
        <v/>
      </c>
      <c r="E95" s="14" t="str">
        <f>IF(ISBLANK(C95),"",VLOOKUP(C95,KIZ!$B$2:$D$32,2,FALSE))</f>
        <v/>
      </c>
      <c r="F95" s="8" t="str">
        <f>IF(ISBLANK(B95),"",VLOOKUP(B95,ERK!$B$3:$D$32,3,FALSE))</f>
        <v/>
      </c>
      <c r="G95" s="14" t="str">
        <f>IF(ISBLANK(C95),"",VLOOKUP(C95,KIZ!$B$2:$E$32,3,FALSE))</f>
        <v/>
      </c>
      <c r="H95" s="84" t="str">
        <f>IFERROR(VLOOKUP(D95,ERK!$C$2:$J$32,8,0),"")</f>
        <v/>
      </c>
      <c r="I95" s="111" t="str">
        <f>IFERROR(VLOOKUP(E95,KIZ!$C$2:$J$32,8,0),"")</f>
        <v/>
      </c>
      <c r="J95" s="133" t="str">
        <f t="shared" si="2"/>
        <v/>
      </c>
      <c r="AA95" s="135"/>
      <c r="AB95" s="122"/>
      <c r="AC95" s="8"/>
      <c r="AD95" s="8"/>
      <c r="AE95" s="14"/>
      <c r="AF95" s="14"/>
      <c r="AG95" s="84"/>
      <c r="AH95" s="24"/>
      <c r="AI95" s="160"/>
    </row>
    <row r="96" spans="1:35" x14ac:dyDescent="0.3">
      <c r="A96" s="184">
        <v>94</v>
      </c>
      <c r="B96" s="124"/>
      <c r="C96" s="110"/>
      <c r="D96" s="8" t="str">
        <f>IF(ISBLANK(B96),"",VLOOKUP(B96,ERK!$B$2:$C$32,2,FALSE))</f>
        <v/>
      </c>
      <c r="E96" s="14" t="str">
        <f>IF(ISBLANK(C96),"",VLOOKUP(C96,KIZ!$B$2:$D$32,2,FALSE))</f>
        <v/>
      </c>
      <c r="F96" s="8" t="str">
        <f>IF(ISBLANK(B96),"",VLOOKUP(B96,ERK!$B$3:$D$32,3,FALSE))</f>
        <v/>
      </c>
      <c r="G96" s="14" t="str">
        <f>IF(ISBLANK(C96),"",VLOOKUP(C96,KIZ!$B$2:$E$32,3,FALSE))</f>
        <v/>
      </c>
      <c r="H96" s="84" t="str">
        <f>IFERROR(VLOOKUP(D96,ERK!$C$2:$J$32,8,0),"")</f>
        <v/>
      </c>
      <c r="I96" s="111" t="str">
        <f>IFERROR(VLOOKUP(E96,KIZ!$C$2:$J$32,8,0),"")</f>
        <v/>
      </c>
      <c r="J96" s="133" t="str">
        <f t="shared" si="2"/>
        <v/>
      </c>
      <c r="AA96" s="135"/>
      <c r="AB96" s="122"/>
      <c r="AC96" s="8"/>
      <c r="AD96" s="8"/>
      <c r="AE96" s="14"/>
      <c r="AF96" s="14"/>
      <c r="AG96" s="84"/>
      <c r="AH96" s="24"/>
      <c r="AI96" s="160"/>
    </row>
    <row r="97" spans="1:35" x14ac:dyDescent="0.3">
      <c r="A97" s="184">
        <v>95</v>
      </c>
      <c r="B97" s="124"/>
      <c r="C97" s="110"/>
      <c r="D97" s="8" t="str">
        <f>IF(ISBLANK(B97),"",VLOOKUP(B97,ERK!$B$2:$C$32,2,FALSE))</f>
        <v/>
      </c>
      <c r="E97" s="14" t="str">
        <f>IF(ISBLANK(C97),"",VLOOKUP(C97,KIZ!$B$2:$D$32,2,FALSE))</f>
        <v/>
      </c>
      <c r="F97" s="8" t="str">
        <f>IF(ISBLANK(B97),"",VLOOKUP(B97,ERK!$B$3:$D$32,3,FALSE))</f>
        <v/>
      </c>
      <c r="G97" s="14" t="str">
        <f>IF(ISBLANK(C97),"",VLOOKUP(C97,KIZ!$B$2:$E$32,3,FALSE))</f>
        <v/>
      </c>
      <c r="H97" s="84" t="str">
        <f>IFERROR(VLOOKUP(D97,ERK!$C$2:$J$32,8,0),"")</f>
        <v/>
      </c>
      <c r="I97" s="111" t="str">
        <f>IFERROR(VLOOKUP(E97,KIZ!$C$2:$J$32,8,0),"")</f>
        <v/>
      </c>
      <c r="J97" s="133" t="str">
        <f t="shared" ref="J97:J109" si="3">IF(SUM(H97:I97)&lt;=0,"",IFERROR(SUM(H97:I97,0),""))</f>
        <v/>
      </c>
      <c r="Y97" s="8"/>
      <c r="Z97" s="8"/>
      <c r="AA97" s="135"/>
      <c r="AB97" s="122"/>
      <c r="AC97" s="8"/>
      <c r="AD97" s="8"/>
      <c r="AE97" s="14"/>
      <c r="AF97" s="14"/>
      <c r="AG97" s="84"/>
      <c r="AH97" s="24"/>
      <c r="AI97" s="160"/>
    </row>
    <row r="98" spans="1:35" x14ac:dyDescent="0.3">
      <c r="A98" s="184">
        <v>96</v>
      </c>
      <c r="B98" s="124"/>
      <c r="C98" s="110"/>
      <c r="D98" s="8" t="str">
        <f>IF(ISBLANK(B98),"",VLOOKUP(B98,ERK!$B$2:$C$32,2,FALSE))</f>
        <v/>
      </c>
      <c r="E98" s="113" t="str">
        <f>IF(ISBLANK(C98),"",VLOOKUP(C98,KIZ!$B$2:$D$32,2,FALSE))</f>
        <v/>
      </c>
      <c r="F98" s="8" t="str">
        <f>IF(ISBLANK(B98),"",VLOOKUP(B98,ERK!$B$3:$D$32,3,FALSE))</f>
        <v/>
      </c>
      <c r="G98" s="14" t="str">
        <f>IF(ISBLANK(C98),"",VLOOKUP(C98,KIZ!$B$2:$E$32,3,FALSE))</f>
        <v/>
      </c>
      <c r="H98" s="84" t="str">
        <f>IFERROR(VLOOKUP(D98,ERK!$C$2:$J$32,8,0),"")</f>
        <v/>
      </c>
      <c r="I98" s="111" t="str">
        <f>IFERROR(VLOOKUP(E98,KIZ!$C$2:$J$32,8,0),"")</f>
        <v/>
      </c>
      <c r="J98" s="133" t="str">
        <f t="shared" si="3"/>
        <v/>
      </c>
      <c r="Y98" s="8"/>
      <c r="Z98" s="8"/>
      <c r="AA98" s="135"/>
      <c r="AB98" s="122"/>
      <c r="AC98" s="8"/>
      <c r="AD98" s="8"/>
      <c r="AE98" s="14"/>
      <c r="AF98" s="14"/>
      <c r="AG98" s="84"/>
      <c r="AH98" s="24"/>
      <c r="AI98" s="160"/>
    </row>
    <row r="99" spans="1:35" x14ac:dyDescent="0.3">
      <c r="A99" s="184">
        <v>97</v>
      </c>
      <c r="B99" s="124"/>
      <c r="C99" s="110"/>
      <c r="D99" s="8" t="str">
        <f>IF(ISBLANK(B99),"",VLOOKUP(B99,ERK!$B$2:$C$32,2,FALSE))</f>
        <v/>
      </c>
      <c r="E99" s="113" t="str">
        <f>IF(ISBLANK(C99),"",VLOOKUP(C99,KIZ!$B$2:$D$32,2,FALSE))</f>
        <v/>
      </c>
      <c r="F99" s="8" t="str">
        <f>IF(ISBLANK(B99),"",VLOOKUP(B99,ERK!$B$3:$D$32,3,FALSE))</f>
        <v/>
      </c>
      <c r="G99" s="14" t="str">
        <f>IF(ISBLANK(C99),"",VLOOKUP(C99,KIZ!$B$2:$E$32,3,FALSE))</f>
        <v/>
      </c>
      <c r="H99" s="84" t="str">
        <f>IFERROR(VLOOKUP(D99,ERK!$C$2:$J$32,8,0),"")</f>
        <v/>
      </c>
      <c r="I99" s="111" t="str">
        <f>IFERROR(VLOOKUP(E99,KIZ!$C$2:$J$32,8,0),"")</f>
        <v/>
      </c>
      <c r="J99" s="133" t="str">
        <f t="shared" si="3"/>
        <v/>
      </c>
      <c r="Y99" s="8"/>
      <c r="Z99" s="8"/>
    </row>
    <row r="100" spans="1:35" x14ac:dyDescent="0.3">
      <c r="A100" s="184">
        <v>98</v>
      </c>
      <c r="B100" s="124"/>
      <c r="C100" s="110"/>
      <c r="D100" s="8" t="str">
        <f>IF(ISBLANK(B100),"",VLOOKUP(B100,ERK!$B$2:$C$32,2,FALSE))</f>
        <v/>
      </c>
      <c r="E100" s="14" t="str">
        <f>IF(ISBLANK(C100),"",VLOOKUP(C100,KIZ!$B$2:$D$32,2,FALSE))</f>
        <v/>
      </c>
      <c r="F100" s="8" t="str">
        <f>IF(ISBLANK(B100),"",VLOOKUP(B100,ERK!$B$3:$D$32,3,FALSE))</f>
        <v/>
      </c>
      <c r="G100" s="14" t="str">
        <f>IF(ISBLANK(C100),"",VLOOKUP(C100,KIZ!$B$2:$E$32,3,FALSE))</f>
        <v/>
      </c>
      <c r="H100" s="84" t="str">
        <f>IFERROR(VLOOKUP(D100,ERK!$C$2:$J$32,8,0),"")</f>
        <v/>
      </c>
      <c r="I100" s="111" t="str">
        <f>IFERROR(VLOOKUP(E100,KIZ!$C$2:$J$32,8,0),"")</f>
        <v/>
      </c>
      <c r="J100" s="133" t="str">
        <f t="shared" si="3"/>
        <v/>
      </c>
      <c r="Y100" s="8"/>
      <c r="Z100" s="8"/>
    </row>
    <row r="101" spans="1:35" x14ac:dyDescent="0.3">
      <c r="A101" s="184">
        <v>99</v>
      </c>
      <c r="B101" s="124"/>
      <c r="C101" s="110"/>
      <c r="D101" s="8" t="str">
        <f>IF(ISBLANK(B101),"",VLOOKUP(B101,ERK!$B$2:$C$32,2,FALSE))</f>
        <v/>
      </c>
      <c r="E101" s="14" t="str">
        <f>IF(ISBLANK(C101),"",VLOOKUP(C101,KIZ!$B$2:$D$32,2,FALSE))</f>
        <v/>
      </c>
      <c r="F101" s="8" t="str">
        <f>IF(ISBLANK(B101),"",VLOOKUP(B101,ERK!$B$3:$D$32,3,FALSE))</f>
        <v/>
      </c>
      <c r="G101" s="14" t="str">
        <f>IF(ISBLANK(C101),"",VLOOKUP(C101,KIZ!$B$2:$E$32,3,FALSE))</f>
        <v/>
      </c>
      <c r="H101" s="84" t="str">
        <f>IFERROR(VLOOKUP(D101,ERK!$C$2:$J$32,8,0),"")</f>
        <v/>
      </c>
      <c r="I101" s="111" t="str">
        <f>IFERROR(VLOOKUP(E101,KIZ!$C$2:$J$32,8,0),"")</f>
        <v/>
      </c>
      <c r="J101" s="133" t="str">
        <f t="shared" si="3"/>
        <v/>
      </c>
      <c r="Y101" s="8"/>
      <c r="Z101" s="8"/>
    </row>
    <row r="102" spans="1:35" x14ac:dyDescent="0.3">
      <c r="A102" s="184">
        <v>100</v>
      </c>
      <c r="B102" s="124"/>
      <c r="C102" s="110"/>
      <c r="D102" s="8" t="str">
        <f>IF(ISBLANK(B102),"",VLOOKUP(B102,ERK!$B$2:$C$32,2,FALSE))</f>
        <v/>
      </c>
      <c r="E102" s="113" t="str">
        <f>IF(ISBLANK(C102),"",VLOOKUP(C102,KIZ!$B$2:$D$32,2,FALSE))</f>
        <v/>
      </c>
      <c r="F102" s="8" t="str">
        <f>IF(ISBLANK(B102),"",VLOOKUP(B102,ERK!$B$3:$D$32,3,FALSE))</f>
        <v/>
      </c>
      <c r="G102" s="14" t="str">
        <f>IF(ISBLANK(C102),"",VLOOKUP(C102,KIZ!$B$2:$E$32,3,FALSE))</f>
        <v/>
      </c>
      <c r="H102" s="84" t="str">
        <f>IFERROR(VLOOKUP(D102,ERK!$C$2:$J$32,8,0),"")</f>
        <v/>
      </c>
      <c r="I102" s="111" t="str">
        <f>IFERROR(VLOOKUP(E102,KIZ!$C$2:$J$32,8,0),"")</f>
        <v/>
      </c>
      <c r="J102" s="133" t="str">
        <f t="shared" si="3"/>
        <v/>
      </c>
      <c r="Y102" s="8"/>
      <c r="Z102" s="8"/>
    </row>
    <row r="103" spans="1:35" x14ac:dyDescent="0.3">
      <c r="A103" s="184">
        <v>101</v>
      </c>
      <c r="B103" s="124"/>
      <c r="C103" s="110"/>
      <c r="D103" s="8" t="str">
        <f>IF(ISBLANK(B103),"",VLOOKUP(B103,ERK!$B$2:$C$32,2,FALSE))</f>
        <v/>
      </c>
      <c r="E103" s="14" t="str">
        <f>IF(ISBLANK(C103),"",VLOOKUP(C103,KIZ!$B$2:$D$32,2,FALSE))</f>
        <v/>
      </c>
      <c r="F103" s="8" t="str">
        <f>IF(ISBLANK(B103),"",VLOOKUP(B103,ERK!$B$3:$D$32,3,FALSE))</f>
        <v/>
      </c>
      <c r="G103" s="14" t="str">
        <f>IF(ISBLANK(C103),"",VLOOKUP(C103,KIZ!$B$2:$E$32,3,FALSE))</f>
        <v/>
      </c>
      <c r="H103" s="84" t="str">
        <f>IFERROR(VLOOKUP(D103,ERK!$C$2:$J$32,8,0),"")</f>
        <v/>
      </c>
      <c r="I103" s="111" t="str">
        <f>IFERROR(VLOOKUP(E103,KIZ!$C$2:$J$32,8,0),"")</f>
        <v/>
      </c>
      <c r="J103" s="133" t="str">
        <f t="shared" si="3"/>
        <v/>
      </c>
      <c r="Y103" s="8"/>
      <c r="Z103" s="8"/>
    </row>
    <row r="104" spans="1:35" x14ac:dyDescent="0.3">
      <c r="A104" s="184">
        <v>102</v>
      </c>
      <c r="B104" s="124"/>
      <c r="C104" s="110"/>
      <c r="D104" s="8" t="str">
        <f>IF(ISBLANK(B104),"",VLOOKUP(B104,ERK!$B$2:$C$32,2,FALSE))</f>
        <v/>
      </c>
      <c r="E104" s="14" t="str">
        <f>IF(ISBLANK(C104),"",VLOOKUP(C104,KIZ!$B$2:$D$32,2,FALSE))</f>
        <v/>
      </c>
      <c r="F104" s="8" t="str">
        <f>IF(ISBLANK(B104),"",VLOOKUP(B104,ERK!$B$3:$D$32,3,FALSE))</f>
        <v/>
      </c>
      <c r="G104" s="14" t="str">
        <f>IF(ISBLANK(C104),"",VLOOKUP(C104,KIZ!$B$2:$E$32,3,FALSE))</f>
        <v/>
      </c>
      <c r="H104" s="84" t="str">
        <f>IFERROR(VLOOKUP(D104,ERK!$C$2:$J$32,8,0),"")</f>
        <v/>
      </c>
      <c r="I104" s="111" t="str">
        <f>IFERROR(VLOOKUP(E104,KIZ!$C$2:$J$32,8,0),"")</f>
        <v/>
      </c>
      <c r="J104" s="133" t="str">
        <f t="shared" si="3"/>
        <v/>
      </c>
      <c r="Y104" s="8"/>
      <c r="Z104" s="8"/>
    </row>
    <row r="105" spans="1:35" x14ac:dyDescent="0.3">
      <c r="A105" s="184">
        <v>103</v>
      </c>
      <c r="B105" s="124"/>
      <c r="C105" s="110"/>
      <c r="D105" s="8" t="str">
        <f>IF(ISBLANK(B105),"",VLOOKUP(B105,ERK!$B$2:$C$32,2,FALSE))</f>
        <v/>
      </c>
      <c r="E105" s="14" t="str">
        <f>IF(ISBLANK(C105),"",VLOOKUP(C105,KIZ!$B$2:$D$32,2,FALSE))</f>
        <v/>
      </c>
      <c r="F105" s="8" t="str">
        <f>IF(ISBLANK(B105),"",VLOOKUP(B105,ERK!$B$3:$D$32,3,FALSE))</f>
        <v/>
      </c>
      <c r="G105" s="14" t="str">
        <f>IF(ISBLANK(C105),"",VLOOKUP(C105,KIZ!$B$2:$E$32,3,FALSE))</f>
        <v/>
      </c>
      <c r="H105" s="84" t="str">
        <f>IFERROR(VLOOKUP(D105,ERK!$C$2:$J$32,8,0),"")</f>
        <v/>
      </c>
      <c r="I105" s="111" t="str">
        <f>IFERROR(VLOOKUP(E105,KIZ!$C$2:$J$32,8,0),"")</f>
        <v/>
      </c>
      <c r="J105" s="133" t="str">
        <f t="shared" si="3"/>
        <v/>
      </c>
      <c r="Y105" s="8"/>
      <c r="Z105" s="8"/>
    </row>
    <row r="106" spans="1:35" x14ac:dyDescent="0.3">
      <c r="A106" s="184">
        <v>104</v>
      </c>
      <c r="B106" s="124"/>
      <c r="C106" s="110"/>
      <c r="D106" s="8" t="str">
        <f>IF(ISBLANK(B106),"",VLOOKUP(B106,ERK!$B$2:$C$32,2,FALSE))</f>
        <v/>
      </c>
      <c r="E106" s="14" t="str">
        <f>IF(ISBLANK(C106),"",VLOOKUP(C106,KIZ!$B$2:$D$32,2,FALSE))</f>
        <v/>
      </c>
      <c r="F106" s="8" t="str">
        <f>IF(ISBLANK(B106),"",VLOOKUP(B106,ERK!$B$3:$D$32,3,FALSE))</f>
        <v/>
      </c>
      <c r="G106" s="14" t="str">
        <f>IF(ISBLANK(C106),"",VLOOKUP(C106,KIZ!$B$2:$E$32,3,FALSE))</f>
        <v/>
      </c>
      <c r="H106" s="84" t="str">
        <f>IFERROR(VLOOKUP(D106,ERK!$C$2:$J$32,8,0),"")</f>
        <v/>
      </c>
      <c r="I106" s="111" t="str">
        <f>IFERROR(VLOOKUP(E106,KIZ!$C$2:$J$32,8,0),"")</f>
        <v/>
      </c>
      <c r="J106" s="133" t="str">
        <f t="shared" si="3"/>
        <v/>
      </c>
      <c r="Y106" s="8"/>
      <c r="Z106" s="8"/>
    </row>
    <row r="107" spans="1:35" x14ac:dyDescent="0.3">
      <c r="A107" s="184">
        <v>105</v>
      </c>
      <c r="B107" s="124"/>
      <c r="C107" s="110"/>
      <c r="D107" s="8" t="str">
        <f>IF(ISBLANK(B107),"",VLOOKUP(B107,ERK!$B$2:$C$32,2,FALSE))</f>
        <v/>
      </c>
      <c r="E107" s="14" t="str">
        <f>IF(ISBLANK(C107),"",VLOOKUP(C107,KIZ!$B$2:$D$32,2,FALSE))</f>
        <v/>
      </c>
      <c r="F107" s="8" t="str">
        <f>IF(ISBLANK(B107),"",VLOOKUP(B107,ERK!$B$3:$D$32,3,FALSE))</f>
        <v/>
      </c>
      <c r="G107" s="14" t="str">
        <f>IF(ISBLANK(C107),"",VLOOKUP(C107,KIZ!$B$2:$E$32,3,FALSE))</f>
        <v/>
      </c>
      <c r="H107" s="84" t="str">
        <f>IFERROR(VLOOKUP(D107,ERK!$C$2:$J$32,8,0),"")</f>
        <v/>
      </c>
      <c r="I107" s="111" t="str">
        <f>IFERROR(VLOOKUP(E107,KIZ!$C$2:$J$32,8,0),"")</f>
        <v/>
      </c>
      <c r="J107" s="133" t="str">
        <f t="shared" si="3"/>
        <v/>
      </c>
      <c r="Y107" s="8"/>
      <c r="Z107" s="8"/>
    </row>
    <row r="108" spans="1:35" x14ac:dyDescent="0.3">
      <c r="A108" s="184">
        <v>106</v>
      </c>
      <c r="B108" s="124"/>
      <c r="C108" s="110"/>
      <c r="D108" s="8" t="str">
        <f>IF(ISBLANK(B108),"",VLOOKUP(B108,ERK!$B$2:$C$32,2,FALSE))</f>
        <v/>
      </c>
      <c r="E108" s="14" t="str">
        <f>IF(ISBLANK(C108),"",VLOOKUP(C108,KIZ!$B$2:$D$32,2,FALSE))</f>
        <v/>
      </c>
      <c r="F108" s="8" t="str">
        <f>IF(ISBLANK(B108),"",VLOOKUP(B108,ERK!$B$3:$D$32,3,FALSE))</f>
        <v/>
      </c>
      <c r="G108" s="14" t="str">
        <f>IF(ISBLANK(C108),"",VLOOKUP(C108,KIZ!$B$2:$E$32,3,FALSE))</f>
        <v/>
      </c>
      <c r="H108" s="84" t="str">
        <f>IFERROR(VLOOKUP(D108,ERK!$C$2:$J$32,8,0),"")</f>
        <v/>
      </c>
      <c r="I108" s="111" t="str">
        <f>IFERROR(VLOOKUP(E108,KIZ!$C$2:$J$32,8,0),"")</f>
        <v/>
      </c>
      <c r="J108" s="133" t="str">
        <f t="shared" si="3"/>
        <v/>
      </c>
      <c r="Y108" s="8"/>
      <c r="Z108" s="8"/>
    </row>
    <row r="109" spans="1:35" x14ac:dyDescent="0.3">
      <c r="A109" s="184">
        <v>107</v>
      </c>
      <c r="B109" s="124"/>
      <c r="C109" s="110"/>
      <c r="D109" s="8" t="str">
        <f>IF(ISBLANK(B109),"",VLOOKUP(B109,ERK!$B$2:$C$32,2,FALSE))</f>
        <v/>
      </c>
      <c r="E109" s="14" t="str">
        <f>IF(ISBLANK(C109),"",VLOOKUP(C109,KIZ!$B$2:$D$32,2,FALSE))</f>
        <v/>
      </c>
      <c r="F109" s="8" t="str">
        <f>IF(ISBLANK(B109),"",VLOOKUP(B109,ERK!$B$3:$D$32,3,FALSE))</f>
        <v/>
      </c>
      <c r="G109" s="14" t="str">
        <f>IF(ISBLANK(C109),"",VLOOKUP(C109,KIZ!$B$2:$E$32,3,FALSE))</f>
        <v/>
      </c>
      <c r="H109" s="84" t="str">
        <f>IFERROR(VLOOKUP(D109,ERK!$C$2:$J$32,8,0),"")</f>
        <v/>
      </c>
      <c r="I109" s="111" t="str">
        <f>IFERROR(VLOOKUP(E109,KIZ!$C$2:$J$32,8,0),"")</f>
        <v/>
      </c>
      <c r="J109" s="133" t="str">
        <f t="shared" si="3"/>
        <v/>
      </c>
      <c r="Y109" s="8"/>
      <c r="Z109" s="8"/>
    </row>
    <row r="110" spans="1:35" x14ac:dyDescent="0.3">
      <c r="A110" s="184">
        <v>108</v>
      </c>
      <c r="B110" s="124"/>
      <c r="C110" s="110"/>
      <c r="D110" s="8"/>
      <c r="E110" s="14"/>
      <c r="F110" s="8"/>
      <c r="G110" s="14"/>
      <c r="H110" s="84"/>
      <c r="I110" s="111"/>
      <c r="J110" s="133"/>
      <c r="Y110" s="8"/>
      <c r="Z110" s="8"/>
    </row>
    <row r="111" spans="1:35" x14ac:dyDescent="0.3">
      <c r="A111" s="184">
        <v>109</v>
      </c>
      <c r="B111" s="124"/>
      <c r="C111" s="110"/>
      <c r="D111" s="8"/>
      <c r="E111" s="14"/>
      <c r="F111" s="8"/>
      <c r="G111" s="14"/>
      <c r="H111" s="84"/>
      <c r="I111" s="111"/>
      <c r="J111" s="133"/>
    </row>
    <row r="112" spans="1:35" x14ac:dyDescent="0.3">
      <c r="A112" s="184">
        <v>110</v>
      </c>
      <c r="B112" s="124"/>
      <c r="C112" s="110"/>
      <c r="D112" s="8"/>
      <c r="E112" s="14"/>
      <c r="F112" s="8"/>
      <c r="G112" s="14"/>
      <c r="H112" s="84"/>
      <c r="I112" s="111"/>
      <c r="J112" s="133"/>
    </row>
    <row r="113" spans="1:10" x14ac:dyDescent="0.3">
      <c r="A113" s="184">
        <v>111</v>
      </c>
      <c r="B113" s="124"/>
      <c r="C113" s="110"/>
      <c r="D113" s="8" t="str">
        <f>IF(ISBLANK(B113),"",VLOOKUP(B113,ERK!$B$2:$C$32,2,FALSE))</f>
        <v/>
      </c>
      <c r="E113" s="14" t="str">
        <f>IF(ISBLANK(C113),"",VLOOKUP(C113,KIZ!$B$2:$D$32,2,FALSE))</f>
        <v/>
      </c>
      <c r="F113" s="8" t="str">
        <f>IF(ISBLANK(B113),"",VLOOKUP(B113,ERK!$B$3:$D$32,3,FALSE))</f>
        <v/>
      </c>
      <c r="G113" s="14" t="str">
        <f>IF(ISBLANK(C113),"",VLOOKUP(C113,KIZ!$B$2:$E$32,3,FALSE))</f>
        <v/>
      </c>
      <c r="H113" s="84" t="str">
        <f>IFERROR(VLOOKUP(D113,ERK!$C$2:$J$32,8,0),"")</f>
        <v/>
      </c>
      <c r="I113" s="111" t="str">
        <f>IFERROR(VLOOKUP(E113,KIZ!$C$2:$J$32,8,0),"")</f>
        <v/>
      </c>
      <c r="J113" s="133" t="str">
        <f t="shared" ref="J113" si="4">IF(SUM(H113:I113)&lt;=0,"",IFERROR(SUM(H113:I113,0),""))</f>
        <v/>
      </c>
    </row>
    <row r="114" spans="1:10" x14ac:dyDescent="0.3">
      <c r="A114" s="184">
        <v>112</v>
      </c>
      <c r="B114" s="124"/>
      <c r="C114" s="110"/>
      <c r="D114" s="8" t="str">
        <f>IF(ISBLANK(B114),"",VLOOKUP(B114,ERK!$B$2:$C$32,2,FALSE))</f>
        <v/>
      </c>
      <c r="E114" s="14" t="str">
        <f>IF(ISBLANK(C114),"",VLOOKUP(C114,KIZ!$B$2:$D$32,2,FALSE))</f>
        <v/>
      </c>
      <c r="F114" s="8" t="str">
        <f>IF(ISBLANK(B114),"",VLOOKUP(B114,ERK!$B$3:$D$32,3,FALSE))</f>
        <v/>
      </c>
      <c r="G114" s="14" t="str">
        <f>IF(ISBLANK(C114),"",VLOOKUP(C114,KIZ!$B$2:$E$32,3,FALSE))</f>
        <v/>
      </c>
      <c r="H114" s="84" t="str">
        <f>IFERROR(VLOOKUP(D114,ERK!$C$2:$J$32,8,0),"")</f>
        <v/>
      </c>
      <c r="I114" s="111" t="str">
        <f>IFERROR(VLOOKUP(E114,KIZ!$C$2:$J$32,8,0),"")</f>
        <v/>
      </c>
      <c r="J114" s="133" t="str">
        <f t="shared" ref="J114:J149" si="5">IF(SUM(H113:I113)&lt;=0,"",IFERROR(SUM(H113:I113,0),""))</f>
        <v/>
      </c>
    </row>
    <row r="115" spans="1:10" x14ac:dyDescent="0.3">
      <c r="A115" s="184">
        <v>113</v>
      </c>
      <c r="B115" s="124"/>
      <c r="C115" s="110"/>
      <c r="D115" s="8" t="str">
        <f>IF(ISBLANK(B115),"",VLOOKUP(B115,ERK!$B$2:$C$32,2,FALSE))</f>
        <v/>
      </c>
      <c r="E115" s="14" t="str">
        <f>IF(ISBLANK(C115),"",VLOOKUP(C115,KIZ!$B$2:$D$32,2,FALSE))</f>
        <v/>
      </c>
      <c r="F115" s="8" t="str">
        <f>IF(ISBLANK(B115),"",VLOOKUP(B115,ERK!$B$3:$D$32,3,FALSE))</f>
        <v/>
      </c>
      <c r="G115" s="14" t="str">
        <f>IF(ISBLANK(C115),"",VLOOKUP(C115,KIZ!$B$2:$E$32,3,FALSE))</f>
        <v/>
      </c>
      <c r="H115" s="84" t="str">
        <f>IFERROR(VLOOKUP(D115,ERK!$C$2:$J$32,8,0),"")</f>
        <v/>
      </c>
      <c r="I115" s="111" t="str">
        <f>IFERROR(VLOOKUP(E115,KIZ!$C$2:$J$32,8,0),"")</f>
        <v/>
      </c>
      <c r="J115" s="133" t="str">
        <f t="shared" si="5"/>
        <v/>
      </c>
    </row>
    <row r="116" spans="1:10" x14ac:dyDescent="0.3">
      <c r="A116" s="184">
        <v>114</v>
      </c>
      <c r="B116" s="124"/>
      <c r="C116" s="110"/>
      <c r="D116" s="8" t="str">
        <f>IF(ISBLANK(B116),"",VLOOKUP(B116,ERK!$B$2:$C$32,2,FALSE))</f>
        <v/>
      </c>
      <c r="E116" s="14" t="str">
        <f>IF(ISBLANK(C116),"",VLOOKUP(C116,KIZ!$B$2:$D$32,2,FALSE))</f>
        <v/>
      </c>
      <c r="F116" s="8" t="str">
        <f>IF(ISBLANK(B116),"",VLOOKUP(B116,ERK!$B$3:$D$32,3,FALSE))</f>
        <v/>
      </c>
      <c r="G116" s="14" t="str">
        <f>IF(ISBLANK(C116),"",VLOOKUP(C116,KIZ!$B$2:$E$32,3,FALSE))</f>
        <v/>
      </c>
      <c r="H116" s="84" t="str">
        <f>IFERROR(VLOOKUP(D116,ERK!$C$2:$J$32,8,0),"")</f>
        <v/>
      </c>
      <c r="I116" s="111" t="str">
        <f>IFERROR(VLOOKUP(E116,KIZ!$C$2:$J$32,8,0),"")</f>
        <v/>
      </c>
      <c r="J116" s="133" t="str">
        <f t="shared" si="5"/>
        <v/>
      </c>
    </row>
    <row r="117" spans="1:10" x14ac:dyDescent="0.3">
      <c r="A117" s="184">
        <v>115</v>
      </c>
      <c r="B117" s="124"/>
      <c r="C117" s="110"/>
      <c r="D117" s="8" t="str">
        <f>IF(ISBLANK(B117),"",VLOOKUP(B117,ERK!$B$2:$C$32,2,FALSE))</f>
        <v/>
      </c>
      <c r="E117" s="14" t="str">
        <f>IF(ISBLANK(C117),"",VLOOKUP(C117,KIZ!$B$2:$D$32,2,FALSE))</f>
        <v/>
      </c>
      <c r="F117" s="8" t="str">
        <f>IF(ISBLANK(B117),"",VLOOKUP(B117,ERK!$B$3:$D$32,3,FALSE))</f>
        <v/>
      </c>
      <c r="G117" s="14" t="str">
        <f>IF(ISBLANK(C117),"",VLOOKUP(C117,KIZ!$B$2:$E$32,3,FALSE))</f>
        <v/>
      </c>
      <c r="H117" s="84" t="str">
        <f>IFERROR(VLOOKUP(D117,ERK!$C$2:$J$32,8,0),"")</f>
        <v/>
      </c>
      <c r="I117" s="111" t="str">
        <f>IFERROR(VLOOKUP(E117,KIZ!$C$2:$J$32,8,0),"")</f>
        <v/>
      </c>
      <c r="J117" s="133" t="str">
        <f t="shared" si="5"/>
        <v/>
      </c>
    </row>
    <row r="118" spans="1:10" x14ac:dyDescent="0.3">
      <c r="A118" s="184">
        <v>116</v>
      </c>
      <c r="B118" s="124"/>
      <c r="C118" s="110"/>
      <c r="D118" s="8" t="str">
        <f>IF(ISBLANK(B118),"",VLOOKUP(B118,ERK!$B$2:$C$32,2,FALSE))</f>
        <v/>
      </c>
      <c r="E118" s="14" t="str">
        <f>IF(ISBLANK(C118),"",VLOOKUP(C118,KIZ!$B$2:$D$32,2,FALSE))</f>
        <v/>
      </c>
      <c r="F118" s="8" t="str">
        <f>IF(ISBLANK(B118),"",VLOOKUP(B118,ERK!$B$3:$D$32,3,FALSE))</f>
        <v/>
      </c>
      <c r="G118" s="14" t="str">
        <f>IF(ISBLANK(C118),"",VLOOKUP(C118,KIZ!$B$2:$E$32,3,FALSE))</f>
        <v/>
      </c>
      <c r="H118" s="84" t="str">
        <f>IFERROR(VLOOKUP(D118,ERK!$C$2:$J$32,8,0),"")</f>
        <v/>
      </c>
      <c r="I118" s="111" t="str">
        <f>IFERROR(VLOOKUP(E118,KIZ!$C$2:$J$32,8,0),"")</f>
        <v/>
      </c>
      <c r="J118" s="133" t="str">
        <f t="shared" si="5"/>
        <v/>
      </c>
    </row>
    <row r="119" spans="1:10" x14ac:dyDescent="0.3">
      <c r="A119" s="184">
        <v>117</v>
      </c>
      <c r="B119" s="124"/>
      <c r="C119" s="110"/>
      <c r="D119" s="8" t="str">
        <f>IF(ISBLANK(B119),"",VLOOKUP(B119,ERK!$B$2:$C$32,2,FALSE))</f>
        <v/>
      </c>
      <c r="E119" s="14" t="str">
        <f>IF(ISBLANK(C119),"",VLOOKUP(C119,KIZ!$B$2:$D$32,2,FALSE))</f>
        <v/>
      </c>
      <c r="F119" s="8" t="str">
        <f>IF(ISBLANK(B119),"",VLOOKUP(B119,ERK!$B$3:$D$32,3,FALSE))</f>
        <v/>
      </c>
      <c r="G119" s="14" t="str">
        <f>IF(ISBLANK(C119),"",VLOOKUP(C119,KIZ!$B$2:$E$32,3,FALSE))</f>
        <v/>
      </c>
      <c r="H119" s="84" t="str">
        <f>IFERROR(VLOOKUP(D119,ERK!$C$2:$J$32,8,0),"")</f>
        <v/>
      </c>
      <c r="I119" s="111" t="str">
        <f>IFERROR(VLOOKUP(E119,KIZ!$C$2:$J$32,8,0),"")</f>
        <v/>
      </c>
      <c r="J119" s="133" t="str">
        <f t="shared" si="5"/>
        <v/>
      </c>
    </row>
    <row r="120" spans="1:10" x14ac:dyDescent="0.3">
      <c r="A120" s="184">
        <v>118</v>
      </c>
      <c r="B120" s="124"/>
      <c r="C120" s="110"/>
      <c r="D120" s="8" t="str">
        <f>IF(ISBLANK(B120),"",VLOOKUP(B120,ERK!$B$2:$C$32,2,FALSE))</f>
        <v/>
      </c>
      <c r="E120" s="14" t="str">
        <f>IF(ISBLANK(C120),"",VLOOKUP(C120,KIZ!$B$2:$D$32,2,FALSE))</f>
        <v/>
      </c>
      <c r="F120" s="8" t="str">
        <f>IF(ISBLANK(B120),"",VLOOKUP(B120,ERK!$B$3:$D$32,3,FALSE))</f>
        <v/>
      </c>
      <c r="G120" s="14" t="str">
        <f>IF(ISBLANK(C120),"",VLOOKUP(C120,KIZ!$B$2:$E$32,3,FALSE))</f>
        <v/>
      </c>
      <c r="H120" s="84" t="str">
        <f>IFERROR(VLOOKUP(D120,ERK!$C$2:$J$32,8,0),"")</f>
        <v/>
      </c>
      <c r="I120" s="111" t="str">
        <f>IFERROR(VLOOKUP(E120,KIZ!$C$2:$J$32,8,0),"")</f>
        <v/>
      </c>
      <c r="J120" s="133" t="str">
        <f t="shared" si="5"/>
        <v/>
      </c>
    </row>
    <row r="121" spans="1:10" x14ac:dyDescent="0.3">
      <c r="A121" s="184">
        <v>119</v>
      </c>
      <c r="B121" s="124"/>
      <c r="C121" s="110"/>
      <c r="D121" s="8" t="str">
        <f>IF(ISBLANK(B121),"",VLOOKUP(B121,ERK!$B$2:$C$32,2,FALSE))</f>
        <v/>
      </c>
      <c r="E121" s="14" t="str">
        <f>IF(ISBLANK(C121),"",VLOOKUP(C121,KIZ!$B$2:$D$32,2,FALSE))</f>
        <v/>
      </c>
      <c r="F121" s="8" t="str">
        <f>IF(ISBLANK(B121),"",VLOOKUP(B121,ERK!$B$3:$D$32,3,FALSE))</f>
        <v/>
      </c>
      <c r="G121" s="14" t="str">
        <f>IF(ISBLANK(C121),"",VLOOKUP(C121,KIZ!$B$2:$E$32,3,FALSE))</f>
        <v/>
      </c>
      <c r="H121" s="84" t="str">
        <f>IFERROR(VLOOKUP(D121,ERK!$C$2:$J$32,8,0),"")</f>
        <v/>
      </c>
      <c r="I121" s="111" t="str">
        <f>IFERROR(VLOOKUP(E121,KIZ!$C$2:$J$32,8,0),"")</f>
        <v/>
      </c>
      <c r="J121" s="133" t="str">
        <f t="shared" si="5"/>
        <v/>
      </c>
    </row>
    <row r="122" spans="1:10" x14ac:dyDescent="0.3">
      <c r="A122" s="184">
        <v>120</v>
      </c>
      <c r="B122" s="124"/>
      <c r="C122" s="110"/>
      <c r="D122" s="8" t="str">
        <f>IF(ISBLANK(B122),"",VLOOKUP(B122,ERK!$B$2:$C$32,2,FALSE))</f>
        <v/>
      </c>
      <c r="E122" s="14" t="str">
        <f>IF(ISBLANK(C122),"",VLOOKUP(C122,KIZ!$B$2:$D$32,2,FALSE))</f>
        <v/>
      </c>
      <c r="F122" s="8" t="str">
        <f>IF(ISBLANK(B122),"",VLOOKUP(B122,ERK!$B$3:$D$32,3,FALSE))</f>
        <v/>
      </c>
      <c r="G122" s="14" t="str">
        <f>IF(ISBLANK(C122),"",VLOOKUP(C122,KIZ!$B$2:$E$32,3,FALSE))</f>
        <v/>
      </c>
      <c r="H122" s="84" t="str">
        <f>IFERROR(VLOOKUP(D122,ERK!$C$2:$J$32,8,0),"")</f>
        <v/>
      </c>
      <c r="I122" s="111" t="str">
        <f>IFERROR(VLOOKUP(E122,KIZ!$C$2:$J$32,8,0),"")</f>
        <v/>
      </c>
      <c r="J122" s="133" t="str">
        <f t="shared" si="5"/>
        <v/>
      </c>
    </row>
    <row r="123" spans="1:10" x14ac:dyDescent="0.3">
      <c r="B123" s="124"/>
      <c r="C123" s="110"/>
      <c r="D123" s="8" t="str">
        <f>IF(ISBLANK(B123),"",VLOOKUP(B123,ERK!$B$2:$C$32,2,FALSE))</f>
        <v/>
      </c>
      <c r="E123" s="14" t="str">
        <f>IF(ISBLANK(C123),"",VLOOKUP(C123,KIZ!$B$2:$D$32,2,FALSE))</f>
        <v/>
      </c>
      <c r="F123" s="8" t="str">
        <f>IF(ISBLANK(B123),"",VLOOKUP(B123,ERK!$B$3:$D$32,3,FALSE))</f>
        <v/>
      </c>
      <c r="G123" s="14" t="str">
        <f>IF(ISBLANK(C123),"",VLOOKUP(C123,KIZ!$B$2:$E$32,3,FALSE))</f>
        <v/>
      </c>
      <c r="H123" s="84" t="str">
        <f>IFERROR(VLOOKUP(D123,ERK!$C$2:$J$32,8,0),"")</f>
        <v/>
      </c>
      <c r="I123" s="111" t="str">
        <f>IFERROR(VLOOKUP(E123,KIZ!$C$2:$J$32,8,0),"")</f>
        <v/>
      </c>
      <c r="J123" s="133" t="str">
        <f t="shared" si="5"/>
        <v/>
      </c>
    </row>
    <row r="124" spans="1:10" x14ac:dyDescent="0.3">
      <c r="B124" s="124"/>
      <c r="C124" s="110"/>
      <c r="D124" s="8" t="str">
        <f>IF(ISBLANK(B124),"",VLOOKUP(B124,ERK!$B$2:$C$32,2,FALSE))</f>
        <v/>
      </c>
      <c r="E124" s="14" t="str">
        <f>IF(ISBLANK(C124),"",VLOOKUP(C124,KIZ!$B$2:$D$32,2,FALSE))</f>
        <v/>
      </c>
      <c r="F124" s="8" t="str">
        <f>IF(ISBLANK(B124),"",VLOOKUP(B124,ERK!$B$3:$D$32,3,FALSE))</f>
        <v/>
      </c>
      <c r="G124" s="14" t="str">
        <f>IF(ISBLANK(C124),"",VLOOKUP(C124,KIZ!$B$2:$E$32,3,FALSE))</f>
        <v/>
      </c>
      <c r="H124" s="84" t="str">
        <f>IFERROR(VLOOKUP(D124,ERK!$C$2:$J$32,8,0),"")</f>
        <v/>
      </c>
      <c r="I124" s="111" t="str">
        <f>IFERROR(VLOOKUP(E124,KIZ!$C$2:$J$32,8,0),"")</f>
        <v/>
      </c>
      <c r="J124" s="133" t="str">
        <f t="shared" si="5"/>
        <v/>
      </c>
    </row>
    <row r="125" spans="1:10" x14ac:dyDescent="0.3">
      <c r="B125" s="124"/>
      <c r="C125" s="110"/>
      <c r="D125" s="8" t="str">
        <f>IF(ISBLANK(B125),"",VLOOKUP(B125,ERK!$B$2:$C$32,2,FALSE))</f>
        <v/>
      </c>
      <c r="E125" s="14" t="str">
        <f>IF(ISBLANK(C125),"",VLOOKUP(C125,KIZ!$B$2:$D$32,2,FALSE))</f>
        <v/>
      </c>
      <c r="F125" s="8" t="str">
        <f>IF(ISBLANK(B125),"",VLOOKUP(B125,ERK!$B$3:$D$32,3,FALSE))</f>
        <v/>
      </c>
      <c r="G125" s="14" t="str">
        <f>IF(ISBLANK(C125),"",VLOOKUP(C125,KIZ!$B$2:$E$32,3,FALSE))</f>
        <v/>
      </c>
      <c r="H125" s="84" t="str">
        <f>IFERROR(VLOOKUP(D125,ERK!$C$2:$J$32,8,0),"")</f>
        <v/>
      </c>
      <c r="I125" s="111" t="str">
        <f>IFERROR(VLOOKUP(E125,KIZ!$C$2:$J$32,8,0),"")</f>
        <v/>
      </c>
      <c r="J125" s="133" t="str">
        <f t="shared" si="5"/>
        <v/>
      </c>
    </row>
    <row r="126" spans="1:10" x14ac:dyDescent="0.3">
      <c r="B126" s="124"/>
      <c r="C126" s="110"/>
      <c r="D126" s="8" t="str">
        <f>IF(ISBLANK(B126),"",VLOOKUP(B126,ERK!$B$2:$C$32,2,FALSE))</f>
        <v/>
      </c>
      <c r="E126" s="14" t="str">
        <f>IF(ISBLANK(C126),"",VLOOKUP(C126,KIZ!$B$2:$D$32,2,FALSE))</f>
        <v/>
      </c>
      <c r="F126" s="8" t="str">
        <f>IF(ISBLANK(B126),"",VLOOKUP(B126,ERK!$B$3:$D$32,3,FALSE))</f>
        <v/>
      </c>
      <c r="G126" s="14" t="str">
        <f>IF(ISBLANK(C126),"",VLOOKUP(C126,KIZ!$B$2:$E$32,3,FALSE))</f>
        <v/>
      </c>
      <c r="H126" s="84" t="str">
        <f>IFERROR(VLOOKUP(D126,ERK!$C$2:$J$32,8,0),"")</f>
        <v/>
      </c>
      <c r="I126" s="111" t="str">
        <f>IFERROR(VLOOKUP(E126,KIZ!$C$2:$J$32,8,0),"")</f>
        <v/>
      </c>
      <c r="J126" s="133" t="str">
        <f t="shared" si="5"/>
        <v/>
      </c>
    </row>
    <row r="127" spans="1:10" x14ac:dyDescent="0.3">
      <c r="B127" s="124"/>
      <c r="C127" s="110"/>
      <c r="D127" s="8" t="str">
        <f>IF(ISBLANK(B127),"",VLOOKUP(B127,ERK!$B$2:$C$32,2,FALSE))</f>
        <v/>
      </c>
      <c r="E127" s="14" t="str">
        <f>IF(ISBLANK(C127),"",VLOOKUP(C127,KIZ!$B$2:$D$32,2,FALSE))</f>
        <v/>
      </c>
      <c r="F127" s="8" t="str">
        <f>IF(ISBLANK(B127),"",VLOOKUP(B127,ERK!$B$3:$D$32,3,FALSE))</f>
        <v/>
      </c>
      <c r="G127" s="14" t="str">
        <f>IF(ISBLANK(C127),"",VLOOKUP(C127,KIZ!$B$2:$E$32,3,FALSE))</f>
        <v/>
      </c>
      <c r="H127" s="84" t="str">
        <f>IFERROR(VLOOKUP(D127,ERK!$C$2:$J$32,8,0),"")</f>
        <v/>
      </c>
      <c r="I127" s="111" t="str">
        <f>IFERROR(VLOOKUP(E127,KIZ!$C$2:$J$32,8,0),"")</f>
        <v/>
      </c>
      <c r="J127" s="133" t="str">
        <f t="shared" si="5"/>
        <v/>
      </c>
    </row>
    <row r="128" spans="1:10" x14ac:dyDescent="0.3">
      <c r="B128" s="124"/>
      <c r="C128" s="110"/>
      <c r="D128" s="8" t="str">
        <f>IF(ISBLANK(B128),"",VLOOKUP(B128,ERK!$B$2:$C$32,2,FALSE))</f>
        <v/>
      </c>
      <c r="E128" s="14" t="str">
        <f>IF(ISBLANK(C128),"",VLOOKUP(C128,KIZ!$B$2:$D$32,2,FALSE))</f>
        <v/>
      </c>
      <c r="F128" s="8" t="str">
        <f>IF(ISBLANK(B128),"",VLOOKUP(B128,ERK!$B$3:$D$32,3,FALSE))</f>
        <v/>
      </c>
      <c r="G128" s="14" t="str">
        <f>IF(ISBLANK(C128),"",VLOOKUP(C128,KIZ!$B$2:$E$32,3,FALSE))</f>
        <v/>
      </c>
      <c r="H128" s="84" t="str">
        <f>IFERROR(VLOOKUP(D128,ERK!$C$2:$J$32,8,0),"")</f>
        <v/>
      </c>
      <c r="I128" s="111" t="str">
        <f>IFERROR(VLOOKUP(E128,KIZ!$C$2:$J$32,8,0),"")</f>
        <v/>
      </c>
      <c r="J128" s="133" t="str">
        <f t="shared" si="5"/>
        <v/>
      </c>
    </row>
    <row r="129" spans="2:10" x14ac:dyDescent="0.3">
      <c r="B129" s="124"/>
      <c r="C129" s="110"/>
      <c r="D129" s="8" t="str">
        <f>IF(ISBLANK(B129),"",VLOOKUP(B129,ERK!$B$2:$C$32,2,FALSE))</f>
        <v/>
      </c>
      <c r="E129" s="14" t="str">
        <f>IF(ISBLANK(C129),"",VLOOKUP(C129,KIZ!$B$2:$D$32,2,FALSE))</f>
        <v/>
      </c>
      <c r="F129" s="8" t="str">
        <f>IF(ISBLANK(B129),"",VLOOKUP(B129,ERK!$B$3:$D$32,3,FALSE))</f>
        <v/>
      </c>
      <c r="G129" s="14" t="str">
        <f>IF(ISBLANK(C129),"",VLOOKUP(C129,KIZ!$B$2:$E$32,3,FALSE))</f>
        <v/>
      </c>
      <c r="H129" s="84" t="str">
        <f>IFERROR(VLOOKUP(D129,ERK!$C$2:$J$32,8,0),"")</f>
        <v/>
      </c>
      <c r="I129" s="111" t="str">
        <f>IFERROR(VLOOKUP(E129,KIZ!$C$2:$J$32,8,0),"")</f>
        <v/>
      </c>
      <c r="J129" s="133" t="str">
        <f t="shared" si="5"/>
        <v/>
      </c>
    </row>
    <row r="130" spans="2:10" x14ac:dyDescent="0.3">
      <c r="B130" s="124"/>
      <c r="C130" s="110"/>
      <c r="D130" s="8" t="str">
        <f>IF(ISBLANK(B130),"",VLOOKUP(B130,ERK!$B$2:$C$32,2,FALSE))</f>
        <v/>
      </c>
      <c r="E130" s="14" t="str">
        <f>IF(ISBLANK(C130),"",VLOOKUP(C130,KIZ!$B$2:$D$32,2,FALSE))</f>
        <v/>
      </c>
      <c r="F130" s="8" t="str">
        <f>IF(ISBLANK(B130),"",VLOOKUP(B130,ERK!$B$3:$D$32,3,FALSE))</f>
        <v/>
      </c>
      <c r="G130" s="14" t="str">
        <f>IF(ISBLANK(C130),"",VLOOKUP(C130,KIZ!$B$2:$E$32,3,FALSE))</f>
        <v/>
      </c>
      <c r="H130" s="84" t="str">
        <f>IFERROR(VLOOKUP(D130,ERK!$C$2:$J$32,8,0),"")</f>
        <v/>
      </c>
      <c r="I130" s="111" t="str">
        <f>IFERROR(VLOOKUP(E130,KIZ!$C$2:$J$32,8,0),"")</f>
        <v/>
      </c>
      <c r="J130" s="133" t="str">
        <f t="shared" si="5"/>
        <v/>
      </c>
    </row>
    <row r="131" spans="2:10" x14ac:dyDescent="0.3">
      <c r="B131" s="124"/>
      <c r="C131" s="110"/>
      <c r="D131" s="8" t="str">
        <f>IF(ISBLANK(B131),"",VLOOKUP(B131,ERK!$B$2:$C$32,2,FALSE))</f>
        <v/>
      </c>
      <c r="E131" s="14" t="str">
        <f>IF(ISBLANK(C131),"",VLOOKUP(C131,KIZ!$B$2:$D$32,2,FALSE))</f>
        <v/>
      </c>
      <c r="F131" s="8" t="str">
        <f>IF(ISBLANK(B131),"",VLOOKUP(B131,ERK!$B$3:$D$32,3,FALSE))</f>
        <v/>
      </c>
      <c r="G131" s="14" t="str">
        <f>IF(ISBLANK(C131),"",VLOOKUP(C131,KIZ!$B$2:$E$32,3,FALSE))</f>
        <v/>
      </c>
      <c r="H131" s="84" t="str">
        <f>IFERROR(VLOOKUP(D131,ERK!$C$2:$J$32,8,0),"")</f>
        <v/>
      </c>
      <c r="I131" s="111" t="str">
        <f>IFERROR(VLOOKUP(E131,KIZ!$C$2:$J$32,8,0),"")</f>
        <v/>
      </c>
      <c r="J131" s="133" t="str">
        <f t="shared" si="5"/>
        <v/>
      </c>
    </row>
    <row r="132" spans="2:10" x14ac:dyDescent="0.3">
      <c r="D132" s="8" t="str">
        <f>IF(ISBLANK(B132),"",VLOOKUP(B132,ERK!$B$2:$C$32,2,FALSE))</f>
        <v/>
      </c>
      <c r="E132" s="14" t="str">
        <f>IF(ISBLANK(C132),"",VLOOKUP(C132,KIZ!$B$2:$D$32,2,FALSE))</f>
        <v/>
      </c>
      <c r="F132" s="8" t="str">
        <f>IF(ISBLANK(B132),"",VLOOKUP(B132,ERK!$B$3:$D$32,3,FALSE))</f>
        <v/>
      </c>
      <c r="G132" s="14" t="str">
        <f>IF(ISBLANK(C132),"",VLOOKUP(C132,KIZ!$B$2:$E$32,3,FALSE))</f>
        <v/>
      </c>
      <c r="H132" s="84" t="str">
        <f>IFERROR(VLOOKUP(D132,ERK!$C$2:$J$32,8,0),"")</f>
        <v/>
      </c>
      <c r="I132" s="111" t="str">
        <f>IFERROR(VLOOKUP(E132,KIZ!$C$2:$J$32,8,0),"")</f>
        <v/>
      </c>
      <c r="J132" s="133" t="str">
        <f t="shared" si="5"/>
        <v/>
      </c>
    </row>
    <row r="133" spans="2:10" x14ac:dyDescent="0.3">
      <c r="D133" s="8" t="str">
        <f>IF(ISBLANK(B133),"",VLOOKUP(B133,ERK!$B$2:$C$32,2,FALSE))</f>
        <v/>
      </c>
      <c r="E133" s="14" t="str">
        <f>IF(ISBLANK(C133),"",VLOOKUP(C133,KIZ!$B$2:$D$32,2,FALSE))</f>
        <v/>
      </c>
      <c r="F133" s="8" t="str">
        <f>IF(ISBLANK(B133),"",VLOOKUP(B133,ERK!$B$3:$D$32,3,FALSE))</f>
        <v/>
      </c>
      <c r="G133" s="14" t="str">
        <f>IF(ISBLANK(C133),"",VLOOKUP(C133,KIZ!$B$2:$E$32,3,FALSE))</f>
        <v/>
      </c>
      <c r="H133" s="84" t="str">
        <f>IFERROR(VLOOKUP(D133,ERK!$C$2:$J$32,8,0),"")</f>
        <v/>
      </c>
      <c r="I133" s="111" t="str">
        <f>IFERROR(VLOOKUP(E133,KIZ!$C$2:$J$32,8,0),"")</f>
        <v/>
      </c>
      <c r="J133" s="133" t="str">
        <f t="shared" si="5"/>
        <v/>
      </c>
    </row>
    <row r="134" spans="2:10" x14ac:dyDescent="0.3">
      <c r="D134" s="8" t="str">
        <f>IF(ISBLANK(B134),"",VLOOKUP(B134,ERK!$B$2:$C$32,2,FALSE))</f>
        <v/>
      </c>
      <c r="E134" s="14" t="str">
        <f>IF(ISBLANK(C134),"",VLOOKUP(C134,KIZ!$B$2:$D$32,2,FALSE))</f>
        <v/>
      </c>
      <c r="F134" s="8" t="str">
        <f>IF(ISBLANK(B134),"",VLOOKUP(B134,ERK!$B$3:$D$32,3,FALSE))</f>
        <v/>
      </c>
      <c r="G134" s="14" t="str">
        <f>IF(ISBLANK(C134),"",VLOOKUP(C134,KIZ!$B$2:$E$32,3,FALSE))</f>
        <v/>
      </c>
      <c r="H134" s="84" t="str">
        <f>IFERROR(VLOOKUP(D134,ERK!$C$2:$J$32,8,0),"")</f>
        <v/>
      </c>
      <c r="I134" s="111" t="str">
        <f>IFERROR(VLOOKUP(E134,KIZ!$C$2:$J$32,8,0),"")</f>
        <v/>
      </c>
      <c r="J134" s="133" t="str">
        <f t="shared" si="5"/>
        <v/>
      </c>
    </row>
    <row r="135" spans="2:10" x14ac:dyDescent="0.3">
      <c r="D135" s="8" t="str">
        <f>IF(ISBLANK(B135),"",VLOOKUP(B135,ERK!$B$2:$C$32,2,FALSE))</f>
        <v/>
      </c>
      <c r="E135" s="14" t="str">
        <f>IF(ISBLANK(C135),"",VLOOKUP(C135,KIZ!$B$2:$D$32,2,FALSE))</f>
        <v/>
      </c>
      <c r="F135" s="8" t="str">
        <f>IF(ISBLANK(B135),"",VLOOKUP(B135,ERK!$B$3:$D$32,3,FALSE))</f>
        <v/>
      </c>
      <c r="G135" s="14" t="str">
        <f>IF(ISBLANK(C135),"",VLOOKUP(C135,KIZ!$B$2:$E$32,3,FALSE))</f>
        <v/>
      </c>
      <c r="H135" s="84" t="str">
        <f>IFERROR(VLOOKUP(D135,ERK!$C$2:$J$32,8,0),"")</f>
        <v/>
      </c>
      <c r="I135" s="111" t="str">
        <f>IFERROR(VLOOKUP(E135,KIZ!$C$2:$J$32,8,0),"")</f>
        <v/>
      </c>
      <c r="J135" s="133" t="str">
        <f t="shared" si="5"/>
        <v/>
      </c>
    </row>
    <row r="136" spans="2:10" x14ac:dyDescent="0.3">
      <c r="D136" s="8" t="str">
        <f>IF(ISBLANK(B136),"",VLOOKUP(B136,ERK!$B$2:$C$32,2,FALSE))</f>
        <v/>
      </c>
      <c r="E136" s="14" t="str">
        <f>IF(ISBLANK(C136),"",VLOOKUP(C136,KIZ!$B$2:$D$32,2,FALSE))</f>
        <v/>
      </c>
      <c r="F136" s="8" t="str">
        <f>IF(ISBLANK(B136),"",VLOOKUP(B136,ERK!$B$3:$D$32,3,FALSE))</f>
        <v/>
      </c>
      <c r="G136" s="14" t="str">
        <f>IF(ISBLANK(C136),"",VLOOKUP(C136,KIZ!$B$2:$E$32,3,FALSE))</f>
        <v/>
      </c>
      <c r="H136" s="84" t="str">
        <f>IFERROR(VLOOKUP(D136,ERK!$C$2:$J$32,8,0),"")</f>
        <v/>
      </c>
      <c r="I136" s="111" t="str">
        <f>IFERROR(VLOOKUP(E136,KIZ!$C$2:$J$32,8,0),"")</f>
        <v/>
      </c>
      <c r="J136" s="133" t="str">
        <f t="shared" si="5"/>
        <v/>
      </c>
    </row>
    <row r="137" spans="2:10" x14ac:dyDescent="0.3">
      <c r="D137" s="8" t="str">
        <f>IF(ISBLANK(B137),"",VLOOKUP(B137,ERK!$B$2:$C$32,2,FALSE))</f>
        <v/>
      </c>
      <c r="E137" s="14" t="str">
        <f>IF(ISBLANK(C137),"",VLOOKUP(C137,KIZ!$B$2:$D$32,2,FALSE))</f>
        <v/>
      </c>
      <c r="F137" s="8" t="str">
        <f>IF(ISBLANK(B137),"",VLOOKUP(B137,ERK!$B$3:$D$32,3,FALSE))</f>
        <v/>
      </c>
      <c r="G137" s="14" t="str">
        <f>IF(ISBLANK(C137),"",VLOOKUP(C137,KIZ!$B$2:$E$32,3,FALSE))</f>
        <v/>
      </c>
      <c r="H137" s="84" t="str">
        <f>IFERROR(VLOOKUP(D137,ERK!$C$2:$J$32,8,0),"")</f>
        <v/>
      </c>
      <c r="I137" s="111" t="str">
        <f>IFERROR(VLOOKUP(E137,KIZ!$C$2:$J$32,8,0),"")</f>
        <v/>
      </c>
      <c r="J137" s="133" t="str">
        <f t="shared" si="5"/>
        <v/>
      </c>
    </row>
    <row r="138" spans="2:10" x14ac:dyDescent="0.3">
      <c r="D138" s="8" t="str">
        <f>IF(ISBLANK(B138),"",VLOOKUP(B138,ERK!$B$2:$C$32,2,FALSE))</f>
        <v/>
      </c>
      <c r="E138" s="14" t="str">
        <f>IF(ISBLANK(C138),"",VLOOKUP(C138,KIZ!$B$2:$D$32,2,FALSE))</f>
        <v/>
      </c>
      <c r="F138" s="8" t="str">
        <f>IF(ISBLANK(B138),"",VLOOKUP(B138,ERK!$B$3:$D$32,3,FALSE))</f>
        <v/>
      </c>
      <c r="G138" s="14" t="str">
        <f>IF(ISBLANK(C138),"",VLOOKUP(C138,KIZ!$B$2:$E$32,3,FALSE))</f>
        <v/>
      </c>
      <c r="H138" s="84" t="str">
        <f>IFERROR(VLOOKUP(D138,ERK!$C$2:$J$32,8,0),"")</f>
        <v/>
      </c>
      <c r="I138" s="111" t="str">
        <f>IFERROR(VLOOKUP(E138,KIZ!$C$2:$J$32,8,0),"")</f>
        <v/>
      </c>
      <c r="J138" s="133" t="str">
        <f t="shared" si="5"/>
        <v/>
      </c>
    </row>
    <row r="139" spans="2:10" x14ac:dyDescent="0.3">
      <c r="D139" s="8" t="str">
        <f>IF(ISBLANK(B139),"",VLOOKUP(B139,ERK!$B$2:$C$32,2,FALSE))</f>
        <v/>
      </c>
      <c r="E139" s="14" t="str">
        <f>IF(ISBLANK(C139),"",VLOOKUP(C139,KIZ!$B$2:$D$32,2,FALSE))</f>
        <v/>
      </c>
      <c r="F139" s="8" t="str">
        <f>IF(ISBLANK(B139),"",VLOOKUP(B139,ERK!$B$3:$D$32,3,FALSE))</f>
        <v/>
      </c>
      <c r="G139" s="14" t="str">
        <f>IF(ISBLANK(C139),"",VLOOKUP(C139,KIZ!$B$2:$E$32,3,FALSE))</f>
        <v/>
      </c>
      <c r="H139" s="84" t="str">
        <f>IFERROR(VLOOKUP(D139,ERK!$C$2:$J$32,8,0),"")</f>
        <v/>
      </c>
      <c r="I139" s="111" t="str">
        <f>IFERROR(VLOOKUP(E139,KIZ!$C$2:$J$32,8,0),"")</f>
        <v/>
      </c>
      <c r="J139" s="133" t="str">
        <f t="shared" si="5"/>
        <v/>
      </c>
    </row>
    <row r="140" spans="2:10" x14ac:dyDescent="0.3">
      <c r="D140" s="8" t="str">
        <f>IF(ISBLANK(B140),"",VLOOKUP(B140,ERK!$B$2:$C$32,2,FALSE))</f>
        <v/>
      </c>
      <c r="E140" s="14" t="str">
        <f>IF(ISBLANK(C140),"",VLOOKUP(C140,KIZ!$B$2:$D$32,2,FALSE))</f>
        <v/>
      </c>
      <c r="F140" s="8" t="str">
        <f>IF(ISBLANK(B140),"",VLOOKUP(B140,ERK!$B$3:$D$32,3,FALSE))</f>
        <v/>
      </c>
      <c r="G140" s="14" t="str">
        <f>IF(ISBLANK(C140),"",VLOOKUP(C140,KIZ!$B$2:$E$32,3,FALSE))</f>
        <v/>
      </c>
      <c r="H140" s="84" t="str">
        <f>IFERROR(VLOOKUP(D140,ERK!$C$2:$J$32,8,0),"")</f>
        <v/>
      </c>
      <c r="I140" s="111" t="str">
        <f>IFERROR(VLOOKUP(E140,KIZ!$C$2:$J$32,8,0),"")</f>
        <v/>
      </c>
      <c r="J140" s="133" t="str">
        <f t="shared" si="5"/>
        <v/>
      </c>
    </row>
    <row r="141" spans="2:10" x14ac:dyDescent="0.3">
      <c r="D141" s="8" t="str">
        <f>IF(ISBLANK(B141),"",VLOOKUP(B141,ERK!$B$2:$C$32,2,FALSE))</f>
        <v/>
      </c>
      <c r="E141" s="14" t="str">
        <f>IF(ISBLANK(C141),"",VLOOKUP(C141,KIZ!$B$2:$D$32,2,FALSE))</f>
        <v/>
      </c>
      <c r="F141" s="8" t="str">
        <f>IF(ISBLANK(B141),"",VLOOKUP(B141,ERK!$B$3:$D$32,3,FALSE))</f>
        <v/>
      </c>
      <c r="G141" s="14" t="str">
        <f>IF(ISBLANK(C141),"",VLOOKUP(C141,KIZ!$B$2:$E$32,3,FALSE))</f>
        <v/>
      </c>
      <c r="H141" s="84" t="str">
        <f>IFERROR(VLOOKUP(D141,ERK!$C$2:$J$32,8,0),"")</f>
        <v/>
      </c>
      <c r="I141" s="111" t="str">
        <f>IFERROR(VLOOKUP(E141,KIZ!$C$2:$J$32,8,0),"")</f>
        <v/>
      </c>
      <c r="J141" s="133" t="str">
        <f t="shared" si="5"/>
        <v/>
      </c>
    </row>
    <row r="142" spans="2:10" x14ac:dyDescent="0.3">
      <c r="D142" s="8" t="str">
        <f>IF(ISBLANK(B142),"",VLOOKUP(B142,ERK!$B$2:$C$32,2,FALSE))</f>
        <v/>
      </c>
      <c r="E142" s="14" t="str">
        <f>IF(ISBLANK(C142),"",VLOOKUP(C142,KIZ!$B$2:$D$32,2,FALSE))</f>
        <v/>
      </c>
      <c r="F142" s="8" t="str">
        <f>IF(ISBLANK(B142),"",VLOOKUP(B142,ERK!$B$3:$D$32,3,FALSE))</f>
        <v/>
      </c>
      <c r="G142" s="14" t="str">
        <f>IF(ISBLANK(C142),"",VLOOKUP(C142,KIZ!$B$2:$E$32,3,FALSE))</f>
        <v/>
      </c>
      <c r="H142" s="84" t="str">
        <f>IFERROR(VLOOKUP(D142,ERK!$C$2:$J$32,8,0),"")</f>
        <v/>
      </c>
      <c r="I142" s="111" t="str">
        <f>IFERROR(VLOOKUP(E142,KIZ!$C$2:$J$32,8,0),"")</f>
        <v/>
      </c>
      <c r="J142" s="133" t="str">
        <f t="shared" si="5"/>
        <v/>
      </c>
    </row>
    <row r="143" spans="2:10" x14ac:dyDescent="0.3">
      <c r="D143" s="8" t="str">
        <f>IF(ISBLANK(B143),"",VLOOKUP(B143,ERK!$B$2:$C$32,2,FALSE))</f>
        <v/>
      </c>
      <c r="E143" s="14" t="str">
        <f>IF(ISBLANK(C143),"",VLOOKUP(C143,KIZ!$B$2:$D$32,2,FALSE))</f>
        <v/>
      </c>
      <c r="F143" s="8" t="str">
        <f>IF(ISBLANK(B143),"",VLOOKUP(B143,ERK!$B$3:$D$32,3,FALSE))</f>
        <v/>
      </c>
      <c r="G143" s="14" t="str">
        <f>IF(ISBLANK(C143),"",VLOOKUP(C143,KIZ!$B$2:$E$32,3,FALSE))</f>
        <v/>
      </c>
      <c r="H143" s="84" t="str">
        <f>IFERROR(VLOOKUP(D143,ERK!$C$2:$J$32,8,0),"")</f>
        <v/>
      </c>
      <c r="I143" s="111" t="str">
        <f>IFERROR(VLOOKUP(E143,KIZ!$C$2:$J$32,8,0),"")</f>
        <v/>
      </c>
      <c r="J143" s="133" t="str">
        <f t="shared" si="5"/>
        <v/>
      </c>
    </row>
    <row r="144" spans="2:10" x14ac:dyDescent="0.3">
      <c r="D144" s="8" t="str">
        <f>IF(ISBLANK(B144),"",VLOOKUP(B144,ERK!$B$2:$C$32,2,FALSE))</f>
        <v/>
      </c>
      <c r="E144" s="14" t="str">
        <f>IF(ISBLANK(C144),"",VLOOKUP(C144,KIZ!$B$2:$D$32,2,FALSE))</f>
        <v/>
      </c>
      <c r="F144" s="8" t="str">
        <f>IF(ISBLANK(B144),"",VLOOKUP(B144,ERK!$B$3:$D$32,3,FALSE))</f>
        <v/>
      </c>
      <c r="G144" s="14" t="str">
        <f>IF(ISBLANK(C144),"",VLOOKUP(C144,KIZ!$B$2:$E$32,3,FALSE))</f>
        <v/>
      </c>
      <c r="H144" s="84" t="str">
        <f>IFERROR(VLOOKUP(D144,ERK!$C$2:$J$32,8,0),"")</f>
        <v/>
      </c>
      <c r="I144" s="111" t="str">
        <f>IFERROR(VLOOKUP(E144,KIZ!$C$2:$J$32,8,0),"")</f>
        <v/>
      </c>
      <c r="J144" s="133" t="str">
        <f t="shared" si="5"/>
        <v/>
      </c>
    </row>
    <row r="145" spans="4:10" x14ac:dyDescent="0.3">
      <c r="D145" s="8" t="str">
        <f>IF(ISBLANK(B145),"",VLOOKUP(B145,ERK!$B$2:$C$32,2,FALSE))</f>
        <v/>
      </c>
      <c r="E145" s="14" t="str">
        <f>IF(ISBLANK(C145),"",VLOOKUP(C145,KIZ!$B$2:$D$32,2,FALSE))</f>
        <v/>
      </c>
      <c r="F145" s="8" t="str">
        <f>IF(ISBLANK(B145),"",VLOOKUP(B145,ERK!$B$3:$D$32,3,FALSE))</f>
        <v/>
      </c>
      <c r="G145" s="14" t="str">
        <f>IF(ISBLANK(C145),"",VLOOKUP(C145,KIZ!$B$2:$E$32,3,FALSE))</f>
        <v/>
      </c>
      <c r="H145" s="84" t="str">
        <f>IFERROR(VLOOKUP(D145,ERK!$C$2:$J$32,8,0),"")</f>
        <v/>
      </c>
      <c r="I145" s="111" t="str">
        <f>IFERROR(VLOOKUP(E145,KIZ!$C$2:$J$32,8,0),"")</f>
        <v/>
      </c>
      <c r="J145" s="133" t="str">
        <f t="shared" si="5"/>
        <v/>
      </c>
    </row>
    <row r="146" spans="4:10" x14ac:dyDescent="0.3">
      <c r="D146" s="8" t="str">
        <f>IF(ISBLANK(B146),"",VLOOKUP(B146,ERK!$B$2:$C$32,2,FALSE))</f>
        <v/>
      </c>
      <c r="E146" s="14" t="str">
        <f>IF(ISBLANK(C146),"",VLOOKUP(C146,KIZ!$B$2:$D$32,2,FALSE))</f>
        <v/>
      </c>
      <c r="F146" s="8" t="str">
        <f>IF(ISBLANK(B146),"",VLOOKUP(B146,ERK!$B$3:$D$32,3,FALSE))</f>
        <v/>
      </c>
      <c r="G146" s="14" t="str">
        <f>IF(ISBLANK(C146),"",VLOOKUP(C146,KIZ!$B$2:$E$32,3,FALSE))</f>
        <v/>
      </c>
      <c r="H146" s="84" t="str">
        <f>IFERROR(VLOOKUP(D146,ERK!$C$2:$J$32,8,0),"")</f>
        <v/>
      </c>
      <c r="I146" s="111" t="str">
        <f>IFERROR(VLOOKUP(E146,KIZ!$C$2:$J$32,8,0),"")</f>
        <v/>
      </c>
      <c r="J146" s="133" t="str">
        <f t="shared" si="5"/>
        <v/>
      </c>
    </row>
    <row r="147" spans="4:10" x14ac:dyDescent="0.3">
      <c r="D147" s="8" t="str">
        <f>IF(ISBLANK(B147),"",VLOOKUP(B147,ERK!$B$2:$C$32,2,FALSE))</f>
        <v/>
      </c>
      <c r="E147" s="14" t="str">
        <f>IF(ISBLANK(C147),"",VLOOKUP(C147,KIZ!$B$2:$D$32,2,FALSE))</f>
        <v/>
      </c>
      <c r="F147" s="8" t="str">
        <f>IF(ISBLANK(B147),"",VLOOKUP(B147,ERK!$B$3:$D$32,3,FALSE))</f>
        <v/>
      </c>
      <c r="G147" s="14" t="str">
        <f>IF(ISBLANK(C147),"",VLOOKUP(C147,KIZ!$B$2:$E$32,3,FALSE))</f>
        <v/>
      </c>
      <c r="H147" s="84" t="str">
        <f>IFERROR(VLOOKUP(D147,ERK!$C$2:$J$32,8,0),"")</f>
        <v/>
      </c>
      <c r="I147" s="111" t="str">
        <f>IFERROR(VLOOKUP(E147,KIZ!$C$2:$J$32,8,0),"")</f>
        <v/>
      </c>
      <c r="J147" s="133" t="str">
        <f t="shared" si="5"/>
        <v/>
      </c>
    </row>
    <row r="148" spans="4:10" x14ac:dyDescent="0.3">
      <c r="D148" s="8" t="str">
        <f>IF(ISBLANK(B148),"",VLOOKUP(B148,ERK!$B$2:$C$32,2,FALSE))</f>
        <v/>
      </c>
      <c r="E148" s="14" t="str">
        <f>IF(ISBLANK(C148),"",VLOOKUP(C148,KIZ!$B$2:$D$32,2,FALSE))</f>
        <v/>
      </c>
      <c r="F148" s="8" t="str">
        <f>IF(ISBLANK(B148),"",VLOOKUP(B148,ERK!$B$3:$D$32,3,FALSE))</f>
        <v/>
      </c>
      <c r="G148" s="14" t="str">
        <f>IF(ISBLANK(C148),"",VLOOKUP(C148,KIZ!$B$2:$E$32,3,FALSE))</f>
        <v/>
      </c>
      <c r="H148" s="84" t="str">
        <f>IFERROR(VLOOKUP(D148,ERK!$C$2:$J$32,8,0),"")</f>
        <v/>
      </c>
      <c r="I148" s="111" t="str">
        <f>IFERROR(VLOOKUP(E148,KIZ!$C$2:$J$32,8,0),"")</f>
        <v/>
      </c>
      <c r="J148" s="133" t="str">
        <f t="shared" si="5"/>
        <v/>
      </c>
    </row>
    <row r="149" spans="4:10" x14ac:dyDescent="0.3">
      <c r="J149" s="133" t="str">
        <f t="shared" si="5"/>
        <v/>
      </c>
    </row>
  </sheetData>
  <sortState xmlns:xlrd2="http://schemas.microsoft.com/office/spreadsheetml/2017/richdata2" ref="B3:J113">
    <sortCondition ref="B3:B113"/>
    <sortCondition ref="C3:C113"/>
  </sortState>
  <mergeCells count="1">
    <mergeCell ref="B1:E1"/>
  </mergeCells>
  <conditionalFormatting sqref="B19:B23">
    <cfRule type="duplicateValues" dxfId="179" priority="120"/>
    <cfRule type="duplicateValues" dxfId="178" priority="121"/>
    <cfRule type="duplicateValues" dxfId="177" priority="122"/>
    <cfRule type="duplicateValues" dxfId="176" priority="123"/>
    <cfRule type="duplicateValues" dxfId="175" priority="124"/>
    <cfRule type="duplicateValues" dxfId="174" priority="125"/>
    <cfRule type="duplicateValues" dxfId="173" priority="126"/>
    <cfRule type="duplicateValues" dxfId="172" priority="127"/>
  </conditionalFormatting>
  <conditionalFormatting sqref="B42:B45">
    <cfRule type="duplicateValues" dxfId="171" priority="13276"/>
    <cfRule type="duplicateValues" dxfId="170" priority="13275"/>
    <cfRule type="duplicateValues" dxfId="169" priority="13277"/>
    <cfRule type="duplicateValues" dxfId="168" priority="13278"/>
    <cfRule type="duplicateValues" dxfId="167" priority="13279"/>
    <cfRule type="duplicateValues" dxfId="166" priority="13280"/>
  </conditionalFormatting>
  <conditionalFormatting sqref="B46:B61 B24:B41 B4:B18">
    <cfRule type="duplicateValues" dxfId="165" priority="13204"/>
    <cfRule type="duplicateValues" dxfId="164" priority="13205"/>
    <cfRule type="duplicateValues" dxfId="163" priority="13203"/>
    <cfRule type="duplicateValues" dxfId="162" priority="13202"/>
    <cfRule type="duplicateValues" dxfId="161" priority="13201"/>
    <cfRule type="duplicateValues" dxfId="160" priority="13197"/>
  </conditionalFormatting>
  <conditionalFormatting sqref="B78:B83 B62:B76">
    <cfRule type="duplicateValues" dxfId="159" priority="13037"/>
    <cfRule type="duplicateValues" dxfId="158" priority="13036"/>
    <cfRule type="duplicateValues" dxfId="157" priority="13035"/>
    <cfRule type="duplicateValues" dxfId="156" priority="13040"/>
    <cfRule type="duplicateValues" dxfId="155" priority="13039"/>
    <cfRule type="duplicateValues" dxfId="154" priority="13038"/>
  </conditionalFormatting>
  <conditionalFormatting sqref="B84:B87 B2 B77">
    <cfRule type="duplicateValues" dxfId="153" priority="14140"/>
    <cfRule type="duplicateValues" dxfId="152" priority="14144"/>
    <cfRule type="duplicateValues" dxfId="151" priority="14137"/>
    <cfRule type="duplicateValues" dxfId="150" priority="14143"/>
    <cfRule type="duplicateValues" dxfId="149" priority="14142"/>
    <cfRule type="duplicateValues" dxfId="148" priority="14141"/>
  </conditionalFormatting>
  <conditionalFormatting sqref="B88:B89 B77">
    <cfRule type="duplicateValues" dxfId="147" priority="14693"/>
    <cfRule type="duplicateValues" dxfId="146" priority="14709"/>
    <cfRule type="duplicateValues" dxfId="145" priority="14710"/>
    <cfRule type="duplicateValues" dxfId="144" priority="14711"/>
    <cfRule type="duplicateValues" dxfId="143" priority="14712"/>
    <cfRule type="duplicateValues" dxfId="142" priority="14713"/>
  </conditionalFormatting>
  <conditionalFormatting sqref="B92:B95">
    <cfRule type="duplicateValues" dxfId="141" priority="34"/>
    <cfRule type="duplicateValues" dxfId="140" priority="35"/>
    <cfRule type="duplicateValues" dxfId="139" priority="36"/>
    <cfRule type="duplicateValues" dxfId="138" priority="33"/>
    <cfRule type="duplicateValues" dxfId="137" priority="37"/>
    <cfRule type="duplicateValues" dxfId="136" priority="38"/>
    <cfRule type="duplicateValues" dxfId="135" priority="39"/>
    <cfRule type="duplicateValues" dxfId="134" priority="40"/>
  </conditionalFormatting>
  <conditionalFormatting sqref="B96:B101 B90:B91">
    <cfRule type="duplicateValues" dxfId="133" priority="14070"/>
    <cfRule type="duplicateValues" dxfId="132" priority="14045"/>
    <cfRule type="duplicateValues" dxfId="131" priority="14069"/>
    <cfRule type="duplicateValues" dxfId="130" priority="14073"/>
    <cfRule type="duplicateValues" dxfId="129" priority="14071"/>
    <cfRule type="duplicateValues" dxfId="128" priority="14072"/>
  </conditionalFormatting>
  <conditionalFormatting sqref="B102:B131">
    <cfRule type="duplicateValues" dxfId="127" priority="14545"/>
    <cfRule type="duplicateValues" dxfId="126" priority="14544"/>
    <cfRule type="duplicateValues" dxfId="125" priority="14543"/>
    <cfRule type="duplicateValues" dxfId="124" priority="14542"/>
    <cfRule type="duplicateValues" dxfId="123" priority="14522"/>
    <cfRule type="duplicateValues" dxfId="122" priority="14546"/>
  </conditionalFormatting>
  <conditionalFormatting sqref="B132:B1048576 B1:B89">
    <cfRule type="duplicateValues" dxfId="121" priority="68"/>
  </conditionalFormatting>
  <conditionalFormatting sqref="B132:B1048576 B62:B87 B1:B3">
    <cfRule type="duplicateValues" dxfId="120" priority="203"/>
  </conditionalFormatting>
  <conditionalFormatting sqref="B132:B1048576 B84:B87 B2 B77">
    <cfRule type="duplicateValues" dxfId="119" priority="13474"/>
  </conditionalFormatting>
  <conditionalFormatting sqref="B1:C1 B3:C3">
    <cfRule type="duplicateValues" dxfId="118" priority="13433"/>
  </conditionalFormatting>
  <conditionalFormatting sqref="B46:C61 C19:C23 B4:C18 B24:C41 C42:C45">
    <cfRule type="duplicateValues" dxfId="117" priority="13191"/>
  </conditionalFormatting>
  <conditionalFormatting sqref="B78:C83 B62:C76">
    <cfRule type="duplicateValues" dxfId="116" priority="13030"/>
  </conditionalFormatting>
  <conditionalFormatting sqref="B84:C87 B2:C2 B77">
    <cfRule type="duplicateValues" dxfId="115" priority="14126"/>
    <cfRule type="duplicateValues" dxfId="114" priority="14125"/>
    <cfRule type="duplicateValues" dxfId="113" priority="14111"/>
    <cfRule type="duplicateValues" dxfId="112" priority="14110"/>
    <cfRule type="duplicateValues" dxfId="111" priority="14109"/>
    <cfRule type="duplicateValues" dxfId="110" priority="14121"/>
  </conditionalFormatting>
  <conditionalFormatting sqref="B84:C87">
    <cfRule type="duplicateValues" dxfId="109" priority="14133"/>
  </conditionalFormatting>
  <conditionalFormatting sqref="B88:C89 B77:C77">
    <cfRule type="duplicateValues" dxfId="108" priority="14697"/>
  </conditionalFormatting>
  <conditionalFormatting sqref="B96:C101 B90:C91 C92:C95">
    <cfRule type="duplicateValues" dxfId="107" priority="14055"/>
  </conditionalFormatting>
  <conditionalFormatting sqref="B102:C131">
    <cfRule type="duplicateValues" dxfId="106" priority="14530"/>
  </conditionalFormatting>
  <conditionalFormatting sqref="B132:C1048576 B1:C101">
    <cfRule type="duplicateValues" dxfId="105" priority="29"/>
  </conditionalFormatting>
  <conditionalFormatting sqref="B132:C1048576 C42:C45 C19:C23 B24:C41 B46:C76 B77 B78:C87 B1:C18">
    <cfRule type="duplicateValues" dxfId="104" priority="167"/>
  </conditionalFormatting>
  <conditionalFormatting sqref="C1:C1048576">
    <cfRule type="duplicateValues" dxfId="103" priority="11"/>
  </conditionalFormatting>
  <conditionalFormatting sqref="C4:C61">
    <cfRule type="duplicateValues" dxfId="102" priority="14778"/>
    <cfRule type="duplicateValues" dxfId="101" priority="14769"/>
    <cfRule type="duplicateValues" dxfId="100" priority="14770"/>
    <cfRule type="duplicateValues" dxfId="99" priority="14771"/>
    <cfRule type="duplicateValues" dxfId="98" priority="14775"/>
    <cfRule type="duplicateValues" dxfId="97" priority="14777"/>
  </conditionalFormatting>
  <conditionalFormatting sqref="C78:C83 C62:C76">
    <cfRule type="duplicateValues" dxfId="96" priority="12331"/>
    <cfRule type="duplicateValues" dxfId="95" priority="12330"/>
    <cfRule type="duplicateValues" dxfId="94" priority="12328"/>
    <cfRule type="duplicateValues" dxfId="93" priority="12324"/>
    <cfRule type="duplicateValues" dxfId="92" priority="12323"/>
    <cfRule type="duplicateValues" dxfId="91" priority="12322"/>
  </conditionalFormatting>
  <conditionalFormatting sqref="C88:C89 C77">
    <cfRule type="duplicateValues" dxfId="90" priority="14704"/>
    <cfRule type="duplicateValues" dxfId="89" priority="14705"/>
    <cfRule type="duplicateValues" dxfId="88" priority="14695"/>
    <cfRule type="duplicateValues" dxfId="87" priority="14699"/>
    <cfRule type="duplicateValues" dxfId="86" priority="14700"/>
    <cfRule type="duplicateValues" dxfId="85" priority="14703"/>
  </conditionalFormatting>
  <conditionalFormatting sqref="C90:C101">
    <cfRule type="duplicateValues" dxfId="84" priority="14366"/>
    <cfRule type="duplicateValues" dxfId="83" priority="14362"/>
    <cfRule type="duplicateValues" dxfId="82" priority="14367"/>
    <cfRule type="duplicateValues" dxfId="81" priority="14370"/>
    <cfRule type="duplicateValues" dxfId="80" priority="14371"/>
    <cfRule type="duplicateValues" dxfId="79" priority="14372"/>
  </conditionalFormatting>
  <conditionalFormatting sqref="C102:C131">
    <cfRule type="duplicateValues" dxfId="78" priority="14532"/>
    <cfRule type="duplicateValues" dxfId="77" priority="14533"/>
    <cfRule type="duplicateValues" dxfId="76" priority="14538"/>
    <cfRule type="duplicateValues" dxfId="75" priority="14537"/>
    <cfRule type="duplicateValues" dxfId="74" priority="14536"/>
    <cfRule type="duplicateValues" dxfId="73" priority="14524"/>
  </conditionalFormatting>
  <conditionalFormatting sqref="C132:C1048576 B84:C87 B2:C2 B77">
    <cfRule type="duplicateValues" dxfId="72" priority="13463"/>
    <cfRule type="duplicateValues" dxfId="71" priority="13462"/>
  </conditionalFormatting>
  <conditionalFormatting sqref="C132:C1048576 C1:C89">
    <cfRule type="duplicateValues" dxfId="70" priority="56"/>
  </conditionalFormatting>
  <conditionalFormatting sqref="C132:C1048576 C1:C101">
    <cfRule type="duplicateValues" dxfId="69" priority="30"/>
  </conditionalFormatting>
  <conditionalFormatting sqref="C132:C1048576 C62:C76 B84:B87 B2 B77 C78:C87 C1:C3">
    <cfRule type="duplicateValues" dxfId="68" priority="13441"/>
  </conditionalFormatting>
  <conditionalFormatting sqref="D60:D61 D59:E59 D57:D58 D4:E56">
    <cfRule type="duplicateValues" dxfId="67" priority="13322"/>
  </conditionalFormatting>
  <conditionalFormatting sqref="D1:E1 D3:E3">
    <cfRule type="duplicateValues" dxfId="66" priority="13435"/>
  </conditionalFormatting>
  <conditionalFormatting sqref="D62:E62 D2:E2 D64:E87 D63">
    <cfRule type="duplicateValues" dxfId="65" priority="14242"/>
  </conditionalFormatting>
  <conditionalFormatting sqref="D88:E90">
    <cfRule type="duplicateValues" dxfId="64" priority="14720"/>
  </conditionalFormatting>
  <conditionalFormatting sqref="E57:E58">
    <cfRule type="duplicateValues" dxfId="63" priority="5"/>
    <cfRule type="duplicateValues" dxfId="62" priority="6"/>
  </conditionalFormatting>
  <conditionalFormatting sqref="E59 E4:E56">
    <cfRule type="duplicateValues" dxfId="61" priority="13320"/>
  </conditionalFormatting>
  <conditionalFormatting sqref="E60:E61">
    <cfRule type="duplicateValues" dxfId="60" priority="3"/>
    <cfRule type="duplicateValues" dxfId="59" priority="4"/>
  </conditionalFormatting>
  <conditionalFormatting sqref="E62 E2 E64:E87">
    <cfRule type="duplicateValues" dxfId="58" priority="14240"/>
  </conditionalFormatting>
  <conditionalFormatting sqref="E63">
    <cfRule type="duplicateValues" dxfId="57" priority="1"/>
    <cfRule type="duplicateValues" dxfId="56" priority="2"/>
  </conditionalFormatting>
  <conditionalFormatting sqref="E88:E90">
    <cfRule type="duplicateValues" dxfId="55" priority="14719"/>
  </conditionalFormatting>
  <conditionalFormatting sqref="E94">
    <cfRule type="duplicateValues" dxfId="54" priority="31"/>
    <cfRule type="duplicateValues" dxfId="53" priority="32"/>
  </conditionalFormatting>
  <conditionalFormatting sqref="N1:O2">
    <cfRule type="duplicateValues" dxfId="52" priority="132"/>
  </conditionalFormatting>
  <conditionalFormatting sqref="N3:O44 N57:O88">
    <cfRule type="duplicateValues" dxfId="51" priority="166"/>
  </conditionalFormatting>
  <conditionalFormatting sqref="N45:O56">
    <cfRule type="duplicateValues" dxfId="50" priority="151"/>
  </conditionalFormatting>
  <conditionalFormatting sqref="O3:O44 O57:O88">
    <cfRule type="duplicateValues" dxfId="49" priority="165"/>
  </conditionalFormatting>
  <conditionalFormatting sqref="O45:O56">
    <cfRule type="duplicateValues" dxfId="48" priority="150"/>
  </conditionalFormatting>
  <conditionalFormatting sqref="Y97:Y99">
    <cfRule type="duplicateValues" dxfId="47" priority="7459"/>
  </conditionalFormatting>
  <conditionalFormatting sqref="Y100:Y110">
    <cfRule type="duplicateValues" dxfId="46" priority="71"/>
  </conditionalFormatting>
  <conditionalFormatting sqref="AA85:AA87 AA89:AA98">
    <cfRule type="duplicateValues" dxfId="45" priority="321"/>
    <cfRule type="duplicateValues" dxfId="44" priority="310"/>
    <cfRule type="duplicateValues" dxfId="43" priority="309"/>
    <cfRule type="duplicateValues" dxfId="42" priority="313"/>
    <cfRule type="duplicateValues" dxfId="41" priority="312"/>
    <cfRule type="duplicateValues" dxfId="40" priority="311"/>
  </conditionalFormatting>
  <conditionalFormatting sqref="AA85:AB87 AB88 AA89:AB98">
    <cfRule type="duplicateValues" dxfId="39" priority="308"/>
  </conditionalFormatting>
  <conditionalFormatting sqref="AB3:AB79">
    <cfRule type="duplicateValues" dxfId="38" priority="175"/>
  </conditionalFormatting>
  <conditionalFormatting sqref="AB80:AB98">
    <cfRule type="duplicateValues" dxfId="37" priority="317"/>
  </conditionalFormatting>
  <conditionalFormatting sqref="AB85:AB98">
    <cfRule type="duplicateValues" dxfId="36" priority="7540"/>
    <cfRule type="duplicateValues" dxfId="35" priority="7539"/>
    <cfRule type="duplicateValues" dxfId="34" priority="7446"/>
    <cfRule type="duplicateValues" dxfId="33" priority="7541"/>
  </conditionalFormatting>
  <conditionalFormatting sqref="AC3:AC79 AE3:AE79">
    <cfRule type="duplicateValues" dxfId="32" priority="176"/>
  </conditionalFormatting>
  <conditionalFormatting sqref="AC3:AC79">
    <cfRule type="duplicateValues" dxfId="31" priority="174"/>
  </conditionalFormatting>
  <conditionalFormatting sqref="AC80:AC98 AE80:AE98">
    <cfRule type="duplicateValues" dxfId="30" priority="7321"/>
  </conditionalFormatting>
  <conditionalFormatting sqref="AC80:AC98">
    <cfRule type="duplicateValues" dxfId="29" priority="282"/>
  </conditionalFormatting>
  <conditionalFormatting sqref="AE3:AE79">
    <cfRule type="duplicateValues" dxfId="28" priority="173"/>
    <cfRule type="duplicateValues" dxfId="27" priority="177"/>
  </conditionalFormatting>
  <conditionalFormatting sqref="AE80:AE98">
    <cfRule type="duplicateValues" dxfId="26" priority="7450"/>
    <cfRule type="duplicateValues" dxfId="25" priority="281"/>
  </conditionalFormatting>
  <printOptions horizontalCentered="1"/>
  <pageMargins left="0" right="0" top="0.39370078740157483" bottom="0" header="0" footer="0"/>
  <pageSetup paperSize="9" scale="11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11">
    <pageSetUpPr fitToPage="1"/>
  </sheetPr>
  <dimension ref="B1:R28"/>
  <sheetViews>
    <sheetView workbookViewId="0">
      <selection sqref="A1:XFD1048576"/>
    </sheetView>
  </sheetViews>
  <sheetFormatPr defaultRowHeight="14.5" x14ac:dyDescent="0.35"/>
  <cols>
    <col min="1" max="1" width="3.26953125" customWidth="1"/>
    <col min="2" max="2" width="2.7265625" bestFit="1" customWidth="1"/>
    <col min="3" max="3" width="26.54296875" bestFit="1" customWidth="1"/>
    <col min="4" max="4" width="4.26953125" bestFit="1" customWidth="1"/>
    <col min="6" max="6" width="18.7265625" bestFit="1" customWidth="1"/>
    <col min="7" max="7" width="4.54296875" customWidth="1"/>
    <col min="8" max="8" width="4.1796875" customWidth="1"/>
    <col min="9" max="9" width="2.7265625" bestFit="1" customWidth="1"/>
    <col min="10" max="10" width="4.453125" customWidth="1"/>
    <col min="11" max="11" width="3.26953125" bestFit="1" customWidth="1"/>
    <col min="12" max="12" width="24.1796875" bestFit="1" customWidth="1"/>
    <col min="13" max="13" width="5.26953125" bestFit="1" customWidth="1"/>
    <col min="14" max="14" width="8.7265625" bestFit="1" customWidth="1"/>
    <col min="15" max="15" width="19" bestFit="1" customWidth="1"/>
    <col min="16" max="16" width="5" customWidth="1"/>
    <col min="17" max="17" width="3.81640625" customWidth="1"/>
    <col min="18" max="18" width="3.26953125" bestFit="1" customWidth="1"/>
  </cols>
  <sheetData>
    <row r="1" spans="2:18" ht="27" customHeight="1" x14ac:dyDescent="0.35">
      <c r="B1" s="43"/>
      <c r="C1" s="52" t="s">
        <v>162</v>
      </c>
      <c r="D1" s="53" t="s">
        <v>149</v>
      </c>
      <c r="E1" s="53" t="s">
        <v>149</v>
      </c>
      <c r="F1" s="53" t="s">
        <v>150</v>
      </c>
      <c r="G1" s="44" t="s">
        <v>151</v>
      </c>
      <c r="H1" s="44" t="s">
        <v>152</v>
      </c>
      <c r="I1" s="45"/>
      <c r="K1" s="70"/>
      <c r="L1" s="71" t="s">
        <v>163</v>
      </c>
      <c r="M1" s="72" t="s">
        <v>149</v>
      </c>
      <c r="N1" s="72" t="s">
        <v>149</v>
      </c>
      <c r="O1" s="72" t="s">
        <v>150</v>
      </c>
      <c r="P1" s="73" t="s">
        <v>151</v>
      </c>
      <c r="Q1" s="73" t="s">
        <v>152</v>
      </c>
      <c r="R1" s="74"/>
    </row>
    <row r="2" spans="2:18" x14ac:dyDescent="0.35">
      <c r="B2" s="59">
        <v>1</v>
      </c>
      <c r="C2" s="54" t="s">
        <v>69</v>
      </c>
      <c r="D2" s="54" t="s">
        <v>92</v>
      </c>
      <c r="E2" s="54" t="s">
        <v>29</v>
      </c>
      <c r="F2" s="54" t="s">
        <v>123</v>
      </c>
      <c r="G2" s="46" t="s">
        <v>6</v>
      </c>
      <c r="H2" s="31" t="s">
        <v>120</v>
      </c>
      <c r="I2" s="55">
        <v>1</v>
      </c>
      <c r="K2" s="63">
        <v>1</v>
      </c>
      <c r="L2" s="28" t="s">
        <v>118</v>
      </c>
      <c r="M2" s="28" t="s">
        <v>116</v>
      </c>
      <c r="N2" s="28" t="s">
        <v>47</v>
      </c>
      <c r="O2" s="28" t="s">
        <v>119</v>
      </c>
      <c r="P2" s="29" t="s">
        <v>6</v>
      </c>
      <c r="Q2" s="30" t="s">
        <v>120</v>
      </c>
      <c r="R2" s="31">
        <v>1</v>
      </c>
    </row>
    <row r="3" spans="2:18" x14ac:dyDescent="0.35">
      <c r="B3" s="59">
        <v>2</v>
      </c>
      <c r="C3" s="54" t="s">
        <v>84</v>
      </c>
      <c r="D3" s="54" t="s">
        <v>103</v>
      </c>
      <c r="E3" s="54" t="s">
        <v>7</v>
      </c>
      <c r="F3" s="54" t="s">
        <v>119</v>
      </c>
      <c r="G3" s="47" t="s">
        <v>8</v>
      </c>
      <c r="H3" s="31" t="s">
        <v>124</v>
      </c>
      <c r="I3" s="55">
        <v>2</v>
      </c>
      <c r="K3" s="63">
        <v>2</v>
      </c>
      <c r="L3" s="28" t="s">
        <v>78</v>
      </c>
      <c r="M3" s="28" t="s">
        <v>63</v>
      </c>
      <c r="N3" s="28" t="s">
        <v>27</v>
      </c>
      <c r="O3" s="32" t="s">
        <v>121</v>
      </c>
      <c r="P3" s="29" t="s">
        <v>6</v>
      </c>
      <c r="Q3" s="30" t="s">
        <v>122</v>
      </c>
      <c r="R3" s="31">
        <v>2</v>
      </c>
    </row>
    <row r="4" spans="2:18" x14ac:dyDescent="0.35">
      <c r="B4" s="59">
        <v>3</v>
      </c>
      <c r="C4" s="54" t="s">
        <v>75</v>
      </c>
      <c r="D4" s="54" t="s">
        <v>64</v>
      </c>
      <c r="E4" s="54" t="s">
        <v>15</v>
      </c>
      <c r="F4" s="54" t="s">
        <v>119</v>
      </c>
      <c r="G4" s="47" t="s">
        <v>10</v>
      </c>
      <c r="H4" s="31" t="s">
        <v>126</v>
      </c>
      <c r="I4" s="55">
        <v>3</v>
      </c>
      <c r="K4" s="63">
        <v>3</v>
      </c>
      <c r="L4" s="28" t="s">
        <v>108</v>
      </c>
      <c r="M4" s="28" t="s">
        <v>92</v>
      </c>
      <c r="N4" s="28" t="s">
        <v>29</v>
      </c>
      <c r="O4" s="28" t="s">
        <v>123</v>
      </c>
      <c r="P4" s="29" t="s">
        <v>8</v>
      </c>
      <c r="Q4" s="30" t="s">
        <v>124</v>
      </c>
      <c r="R4" s="31">
        <v>3</v>
      </c>
    </row>
    <row r="5" spans="2:18" x14ac:dyDescent="0.35">
      <c r="B5" s="59">
        <v>4</v>
      </c>
      <c r="C5" s="54" t="s">
        <v>71</v>
      </c>
      <c r="D5" s="54" t="s">
        <v>92</v>
      </c>
      <c r="E5" s="54" t="s">
        <v>29</v>
      </c>
      <c r="F5" s="54" t="s">
        <v>123</v>
      </c>
      <c r="G5" s="46" t="s">
        <v>8</v>
      </c>
      <c r="H5" s="31" t="s">
        <v>129</v>
      </c>
      <c r="I5" s="55">
        <v>4</v>
      </c>
      <c r="K5" s="63">
        <v>4</v>
      </c>
      <c r="L5" s="28" t="s">
        <v>125</v>
      </c>
      <c r="M5" s="28" t="s">
        <v>64</v>
      </c>
      <c r="N5" s="28" t="s">
        <v>15</v>
      </c>
      <c r="O5" s="28" t="s">
        <v>119</v>
      </c>
      <c r="P5" s="29" t="s">
        <v>9</v>
      </c>
      <c r="Q5" s="30" t="s">
        <v>126</v>
      </c>
      <c r="R5" s="31">
        <v>4</v>
      </c>
    </row>
    <row r="6" spans="2:18" x14ac:dyDescent="0.35">
      <c r="B6" s="59">
        <v>5</v>
      </c>
      <c r="C6" s="54" t="s">
        <v>154</v>
      </c>
      <c r="D6" s="54" t="s">
        <v>101</v>
      </c>
      <c r="E6" s="54" t="s">
        <v>39</v>
      </c>
      <c r="F6" s="54" t="s">
        <v>132</v>
      </c>
      <c r="G6" s="46" t="s">
        <v>8</v>
      </c>
      <c r="H6" s="31" t="s">
        <v>131</v>
      </c>
      <c r="I6" s="55">
        <v>5</v>
      </c>
      <c r="K6" s="63">
        <v>5</v>
      </c>
      <c r="L6" s="28" t="s">
        <v>107</v>
      </c>
      <c r="M6" s="28" t="s">
        <v>91</v>
      </c>
      <c r="N6" s="28" t="s">
        <v>28</v>
      </c>
      <c r="O6" s="28" t="s">
        <v>119</v>
      </c>
      <c r="P6" s="29" t="s">
        <v>8</v>
      </c>
      <c r="Q6" s="30" t="s">
        <v>127</v>
      </c>
      <c r="R6" s="31">
        <v>5</v>
      </c>
    </row>
    <row r="7" spans="2:18" x14ac:dyDescent="0.35">
      <c r="B7" s="59">
        <v>6</v>
      </c>
      <c r="C7" s="54" t="s">
        <v>70</v>
      </c>
      <c r="D7" s="54" t="s">
        <v>92</v>
      </c>
      <c r="E7" s="54" t="s">
        <v>29</v>
      </c>
      <c r="F7" s="54" t="s">
        <v>123</v>
      </c>
      <c r="G7" s="46" t="s">
        <v>10</v>
      </c>
      <c r="H7" s="31" t="s">
        <v>133</v>
      </c>
      <c r="I7" s="55">
        <v>6</v>
      </c>
      <c r="K7" s="63">
        <v>6</v>
      </c>
      <c r="L7" s="28" t="s">
        <v>105</v>
      </c>
      <c r="M7" s="28" t="s">
        <v>88</v>
      </c>
      <c r="N7" s="28" t="s">
        <v>34</v>
      </c>
      <c r="O7" s="28" t="s">
        <v>128</v>
      </c>
      <c r="P7" s="29" t="s">
        <v>6</v>
      </c>
      <c r="Q7" s="30" t="s">
        <v>129</v>
      </c>
      <c r="R7" s="31">
        <v>6</v>
      </c>
    </row>
    <row r="8" spans="2:18" x14ac:dyDescent="0.35">
      <c r="B8" s="59">
        <v>7</v>
      </c>
      <c r="C8" s="54" t="s">
        <v>78</v>
      </c>
      <c r="D8" s="54" t="s">
        <v>63</v>
      </c>
      <c r="E8" s="54" t="s">
        <v>27</v>
      </c>
      <c r="F8" s="54" t="s">
        <v>121</v>
      </c>
      <c r="G8" s="46" t="s">
        <v>8</v>
      </c>
      <c r="H8" s="31" t="s">
        <v>134</v>
      </c>
      <c r="I8" s="55">
        <v>7</v>
      </c>
      <c r="K8" s="63">
        <v>7</v>
      </c>
      <c r="L8" s="28" t="s">
        <v>40</v>
      </c>
      <c r="M8" s="28" t="s">
        <v>95</v>
      </c>
      <c r="N8" s="28" t="s">
        <v>33</v>
      </c>
      <c r="O8" s="28" t="s">
        <v>130</v>
      </c>
      <c r="P8" s="29" t="s">
        <v>6</v>
      </c>
      <c r="Q8" s="30" t="s">
        <v>131</v>
      </c>
      <c r="R8" s="31">
        <v>7</v>
      </c>
    </row>
    <row r="9" spans="2:18" x14ac:dyDescent="0.35">
      <c r="B9" s="59">
        <v>8</v>
      </c>
      <c r="C9" s="54" t="s">
        <v>58</v>
      </c>
      <c r="D9" s="54" t="s">
        <v>85</v>
      </c>
      <c r="E9" s="54" t="s">
        <v>41</v>
      </c>
      <c r="F9" s="54" t="s">
        <v>130</v>
      </c>
      <c r="G9" s="46" t="s">
        <v>8</v>
      </c>
      <c r="H9" s="31" t="s">
        <v>135</v>
      </c>
      <c r="I9" s="55">
        <v>8</v>
      </c>
      <c r="K9" s="63">
        <v>8</v>
      </c>
      <c r="L9" s="28" t="s">
        <v>112</v>
      </c>
      <c r="M9" s="28" t="s">
        <v>114</v>
      </c>
      <c r="N9" s="28" t="s">
        <v>113</v>
      </c>
      <c r="O9" s="28" t="s">
        <v>132</v>
      </c>
      <c r="P9" s="29" t="s">
        <v>9</v>
      </c>
      <c r="Q9" s="30" t="s">
        <v>133</v>
      </c>
      <c r="R9" s="31">
        <v>8</v>
      </c>
    </row>
    <row r="10" spans="2:18" x14ac:dyDescent="0.35">
      <c r="B10" s="59">
        <v>9</v>
      </c>
      <c r="C10" s="56" t="s">
        <v>153</v>
      </c>
      <c r="D10" s="56" t="s">
        <v>87</v>
      </c>
      <c r="E10" s="56" t="s">
        <v>35</v>
      </c>
      <c r="F10" s="56" t="s">
        <v>130</v>
      </c>
      <c r="G10" s="48" t="s">
        <v>6</v>
      </c>
      <c r="H10" s="57"/>
      <c r="I10" s="58">
        <v>9</v>
      </c>
      <c r="K10" s="64">
        <v>9</v>
      </c>
      <c r="L10" s="28" t="s">
        <v>79</v>
      </c>
      <c r="M10" s="28" t="s">
        <v>63</v>
      </c>
      <c r="N10" s="28" t="s">
        <v>27</v>
      </c>
      <c r="O10" s="28" t="s">
        <v>121</v>
      </c>
      <c r="P10" s="29" t="s">
        <v>10</v>
      </c>
      <c r="Q10" s="30" t="s">
        <v>135</v>
      </c>
      <c r="R10" s="31">
        <v>9</v>
      </c>
    </row>
    <row r="11" spans="2:18" x14ac:dyDescent="0.35">
      <c r="B11" s="59">
        <v>10</v>
      </c>
      <c r="C11" s="56" t="s">
        <v>156</v>
      </c>
      <c r="D11" s="56" t="s">
        <v>94</v>
      </c>
      <c r="E11" s="56" t="s">
        <v>37</v>
      </c>
      <c r="F11" s="56" t="s">
        <v>128</v>
      </c>
      <c r="G11" s="48" t="s">
        <v>6</v>
      </c>
      <c r="H11" s="57"/>
      <c r="I11" s="58">
        <v>9</v>
      </c>
      <c r="K11" s="63">
        <v>10</v>
      </c>
      <c r="L11" s="28" t="s">
        <v>82</v>
      </c>
      <c r="M11" s="28" t="s">
        <v>49</v>
      </c>
      <c r="N11" s="28" t="s">
        <v>49</v>
      </c>
      <c r="O11" s="28" t="s">
        <v>136</v>
      </c>
      <c r="P11" s="29" t="s">
        <v>6</v>
      </c>
      <c r="Q11" s="30" t="s">
        <v>137</v>
      </c>
      <c r="R11" s="31">
        <v>10</v>
      </c>
    </row>
    <row r="12" spans="2:18" x14ac:dyDescent="0.35">
      <c r="B12" s="59">
        <v>11</v>
      </c>
      <c r="C12" s="56" t="s">
        <v>74</v>
      </c>
      <c r="D12" s="56" t="s">
        <v>64</v>
      </c>
      <c r="E12" s="56" t="s">
        <v>15</v>
      </c>
      <c r="F12" s="56" t="s">
        <v>119</v>
      </c>
      <c r="G12" s="49" t="s">
        <v>6</v>
      </c>
      <c r="H12" s="57"/>
      <c r="I12" s="58">
        <v>9</v>
      </c>
      <c r="K12" s="63">
        <v>11</v>
      </c>
      <c r="L12" s="33" t="s">
        <v>109</v>
      </c>
      <c r="M12" s="33" t="s">
        <v>92</v>
      </c>
      <c r="N12" s="33" t="s">
        <v>29</v>
      </c>
      <c r="O12" s="33" t="s">
        <v>123</v>
      </c>
      <c r="P12" s="34" t="s">
        <v>6</v>
      </c>
      <c r="Q12" s="35"/>
      <c r="R12" s="33">
        <v>11</v>
      </c>
    </row>
    <row r="13" spans="2:18" x14ac:dyDescent="0.35">
      <c r="B13" s="59">
        <v>12</v>
      </c>
      <c r="C13" s="56" t="s">
        <v>77</v>
      </c>
      <c r="D13" s="56" t="s">
        <v>97</v>
      </c>
      <c r="E13" s="56" t="s">
        <v>30</v>
      </c>
      <c r="F13" s="56" t="s">
        <v>132</v>
      </c>
      <c r="G13" s="48" t="s">
        <v>6</v>
      </c>
      <c r="H13" s="57"/>
      <c r="I13" s="58">
        <v>9</v>
      </c>
      <c r="K13" s="63">
        <v>12</v>
      </c>
      <c r="L13" s="36" t="s">
        <v>62</v>
      </c>
      <c r="M13" s="36" t="s">
        <v>85</v>
      </c>
      <c r="N13" s="36" t="s">
        <v>41</v>
      </c>
      <c r="O13" s="36" t="s">
        <v>130</v>
      </c>
      <c r="P13" s="37" t="s">
        <v>8</v>
      </c>
      <c r="Q13" s="38"/>
      <c r="R13" s="36">
        <v>12</v>
      </c>
    </row>
    <row r="14" spans="2:18" x14ac:dyDescent="0.35">
      <c r="B14" s="59">
        <v>13</v>
      </c>
      <c r="C14" s="56" t="s">
        <v>79</v>
      </c>
      <c r="D14" s="56" t="s">
        <v>63</v>
      </c>
      <c r="E14" s="56" t="s">
        <v>27</v>
      </c>
      <c r="F14" s="56" t="s">
        <v>121</v>
      </c>
      <c r="G14" s="48" t="s">
        <v>6</v>
      </c>
      <c r="H14" s="57"/>
      <c r="I14" s="58">
        <v>9</v>
      </c>
      <c r="K14" s="63">
        <v>13</v>
      </c>
      <c r="L14" s="36" t="s">
        <v>104</v>
      </c>
      <c r="M14" s="36" t="s">
        <v>86</v>
      </c>
      <c r="N14" s="36" t="s">
        <v>12</v>
      </c>
      <c r="O14" s="36" t="s">
        <v>121</v>
      </c>
      <c r="P14" s="37" t="s">
        <v>8</v>
      </c>
      <c r="Q14" s="38"/>
      <c r="R14" s="36">
        <v>12</v>
      </c>
    </row>
    <row r="15" spans="2:18" x14ac:dyDescent="0.35">
      <c r="B15" s="59">
        <v>14</v>
      </c>
      <c r="C15" s="56" t="s">
        <v>82</v>
      </c>
      <c r="D15" s="56" t="s">
        <v>49</v>
      </c>
      <c r="E15" s="56" t="s">
        <v>49</v>
      </c>
      <c r="F15" s="56" t="s">
        <v>136</v>
      </c>
      <c r="G15" s="48" t="s">
        <v>6</v>
      </c>
      <c r="H15" s="57"/>
      <c r="I15" s="58">
        <v>9</v>
      </c>
      <c r="K15" s="63">
        <v>14</v>
      </c>
      <c r="L15" s="36" t="s">
        <v>81</v>
      </c>
      <c r="M15" s="36" t="s">
        <v>100</v>
      </c>
      <c r="N15" s="36" t="s">
        <v>48</v>
      </c>
      <c r="O15" s="36" t="s">
        <v>128</v>
      </c>
      <c r="P15" s="37" t="s">
        <v>8</v>
      </c>
      <c r="Q15" s="38"/>
      <c r="R15" s="36">
        <v>12</v>
      </c>
    </row>
    <row r="16" spans="2:18" x14ac:dyDescent="0.35">
      <c r="B16" s="59">
        <v>15</v>
      </c>
      <c r="C16" s="60" t="s">
        <v>157</v>
      </c>
      <c r="D16" s="60" t="s">
        <v>98</v>
      </c>
      <c r="E16" s="60" t="s">
        <v>80</v>
      </c>
      <c r="F16" s="60" t="s">
        <v>128</v>
      </c>
      <c r="G16" s="50" t="s">
        <v>8</v>
      </c>
      <c r="H16" s="61"/>
      <c r="I16" s="60">
        <v>15</v>
      </c>
      <c r="K16" s="63">
        <v>15</v>
      </c>
      <c r="L16" s="36" t="s">
        <v>57</v>
      </c>
      <c r="M16" s="36" t="s">
        <v>101</v>
      </c>
      <c r="N16" s="36" t="s">
        <v>39</v>
      </c>
      <c r="O16" s="36" t="s">
        <v>132</v>
      </c>
      <c r="P16" s="37" t="s">
        <v>8</v>
      </c>
      <c r="Q16" s="38"/>
      <c r="R16" s="36">
        <v>12</v>
      </c>
    </row>
    <row r="17" spans="2:18" x14ac:dyDescent="0.35">
      <c r="B17" s="59">
        <v>16</v>
      </c>
      <c r="C17" s="60" t="s">
        <v>59</v>
      </c>
      <c r="D17" s="60" t="s">
        <v>99</v>
      </c>
      <c r="E17" s="60" t="s">
        <v>51</v>
      </c>
      <c r="F17" s="60" t="s">
        <v>136</v>
      </c>
      <c r="G17" s="50" t="s">
        <v>8</v>
      </c>
      <c r="H17" s="61"/>
      <c r="I17" s="60">
        <v>15</v>
      </c>
      <c r="K17" s="63">
        <v>16</v>
      </c>
      <c r="L17" s="68" t="s">
        <v>43</v>
      </c>
      <c r="M17" s="68" t="s">
        <v>86</v>
      </c>
      <c r="N17" s="68" t="s">
        <v>12</v>
      </c>
      <c r="O17" s="68" t="s">
        <v>121</v>
      </c>
      <c r="P17" s="69" t="s">
        <v>9</v>
      </c>
      <c r="Q17" s="67"/>
      <c r="R17" s="68">
        <v>16</v>
      </c>
    </row>
    <row r="18" spans="2:18" x14ac:dyDescent="0.35">
      <c r="B18" s="59">
        <v>17</v>
      </c>
      <c r="C18" s="10" t="s">
        <v>65</v>
      </c>
      <c r="D18" s="10" t="s">
        <v>86</v>
      </c>
      <c r="E18" s="10" t="s">
        <v>12</v>
      </c>
      <c r="F18" s="10" t="s">
        <v>121</v>
      </c>
      <c r="G18" s="9" t="s">
        <v>9</v>
      </c>
      <c r="H18" s="25"/>
      <c r="I18" s="10"/>
      <c r="K18" s="63">
        <v>17</v>
      </c>
      <c r="L18" s="68" t="s">
        <v>36</v>
      </c>
      <c r="M18" s="68" t="s">
        <v>87</v>
      </c>
      <c r="N18" s="68" t="s">
        <v>35</v>
      </c>
      <c r="O18" s="68" t="s">
        <v>130</v>
      </c>
      <c r="P18" s="69" t="s">
        <v>9</v>
      </c>
      <c r="Q18" s="67"/>
      <c r="R18" s="68">
        <v>16</v>
      </c>
    </row>
    <row r="19" spans="2:18" x14ac:dyDescent="0.35">
      <c r="B19" s="59">
        <v>18</v>
      </c>
      <c r="C19" s="10" t="s">
        <v>66</v>
      </c>
      <c r="D19" s="10" t="s">
        <v>88</v>
      </c>
      <c r="E19" s="10" t="s">
        <v>34</v>
      </c>
      <c r="F19" s="10" t="s">
        <v>128</v>
      </c>
      <c r="G19" s="9" t="s">
        <v>9</v>
      </c>
      <c r="H19" s="25"/>
      <c r="I19" s="21"/>
      <c r="K19" s="63">
        <v>18</v>
      </c>
      <c r="L19" s="68" t="s">
        <v>106</v>
      </c>
      <c r="M19" s="68" t="s">
        <v>88</v>
      </c>
      <c r="N19" s="68" t="s">
        <v>34</v>
      </c>
      <c r="O19" s="68" t="s">
        <v>128</v>
      </c>
      <c r="P19" s="69" t="s">
        <v>9</v>
      </c>
      <c r="Q19" s="67"/>
      <c r="R19" s="68">
        <v>16</v>
      </c>
    </row>
    <row r="20" spans="2:18" x14ac:dyDescent="0.35">
      <c r="B20" s="59">
        <v>19</v>
      </c>
      <c r="C20" s="7" t="s">
        <v>56</v>
      </c>
      <c r="D20" s="7" t="s">
        <v>89</v>
      </c>
      <c r="E20" s="7" t="s">
        <v>44</v>
      </c>
      <c r="F20" s="7" t="s">
        <v>123</v>
      </c>
      <c r="G20" s="9" t="s">
        <v>9</v>
      </c>
      <c r="H20" s="25"/>
      <c r="I20" s="21"/>
      <c r="K20" s="63">
        <v>19</v>
      </c>
      <c r="L20" s="68" t="s">
        <v>67</v>
      </c>
      <c r="M20" s="68" t="s">
        <v>90</v>
      </c>
      <c r="N20" s="68" t="s">
        <v>68</v>
      </c>
      <c r="O20" s="68" t="s">
        <v>136</v>
      </c>
      <c r="P20" s="69" t="s">
        <v>9</v>
      </c>
      <c r="Q20" s="67"/>
      <c r="R20" s="68">
        <v>16</v>
      </c>
    </row>
    <row r="21" spans="2:18" x14ac:dyDescent="0.35">
      <c r="B21" s="59">
        <v>20</v>
      </c>
      <c r="C21" s="10" t="s">
        <v>155</v>
      </c>
      <c r="D21" s="10" t="s">
        <v>93</v>
      </c>
      <c r="E21" s="10" t="s">
        <v>72</v>
      </c>
      <c r="F21" s="10" t="s">
        <v>136</v>
      </c>
      <c r="G21" s="9" t="s">
        <v>9</v>
      </c>
      <c r="H21" s="25"/>
      <c r="I21" s="21"/>
      <c r="K21" s="63">
        <v>20</v>
      </c>
      <c r="L21" s="68" t="s">
        <v>145</v>
      </c>
      <c r="M21" s="68" t="s">
        <v>92</v>
      </c>
      <c r="N21" s="68" t="s">
        <v>29</v>
      </c>
      <c r="O21" s="68" t="s">
        <v>123</v>
      </c>
      <c r="P21" s="69" t="s">
        <v>9</v>
      </c>
      <c r="Q21" s="67"/>
      <c r="R21" s="68">
        <v>16</v>
      </c>
    </row>
    <row r="22" spans="2:18" x14ac:dyDescent="0.35">
      <c r="B22" s="59">
        <v>21</v>
      </c>
      <c r="C22" s="10" t="s">
        <v>73</v>
      </c>
      <c r="D22" s="10" t="s">
        <v>96</v>
      </c>
      <c r="E22" s="10" t="s">
        <v>32</v>
      </c>
      <c r="F22" s="10" t="s">
        <v>130</v>
      </c>
      <c r="G22" s="9" t="s">
        <v>9</v>
      </c>
      <c r="H22" s="25"/>
      <c r="I22" s="21"/>
      <c r="K22" s="63">
        <v>21</v>
      </c>
      <c r="L22" s="42" t="s">
        <v>147</v>
      </c>
      <c r="M22" s="42" t="s">
        <v>102</v>
      </c>
      <c r="N22" s="42" t="s">
        <v>18</v>
      </c>
      <c r="O22" s="42" t="s">
        <v>119</v>
      </c>
      <c r="P22" s="27" t="s">
        <v>10</v>
      </c>
      <c r="Q22" s="42"/>
      <c r="R22" s="42"/>
    </row>
    <row r="23" spans="2:18" x14ac:dyDescent="0.35">
      <c r="B23" s="59">
        <v>22</v>
      </c>
      <c r="C23" s="10" t="s">
        <v>158</v>
      </c>
      <c r="D23" s="10" t="s">
        <v>101</v>
      </c>
      <c r="E23" s="10" t="s">
        <v>39</v>
      </c>
      <c r="F23" s="10" t="s">
        <v>132</v>
      </c>
      <c r="G23" s="9" t="s">
        <v>9</v>
      </c>
      <c r="H23" s="25"/>
      <c r="I23" s="21"/>
      <c r="K23" s="63">
        <v>22</v>
      </c>
      <c r="L23" s="42" t="s">
        <v>83</v>
      </c>
      <c r="M23" s="42" t="s">
        <v>49</v>
      </c>
      <c r="N23" s="42" t="s">
        <v>49</v>
      </c>
      <c r="O23" s="42" t="s">
        <v>136</v>
      </c>
      <c r="P23" s="27" t="s">
        <v>10</v>
      </c>
      <c r="Q23" s="42"/>
      <c r="R23" s="42"/>
    </row>
    <row r="24" spans="2:18" x14ac:dyDescent="0.35">
      <c r="B24" s="59">
        <v>23</v>
      </c>
      <c r="C24" s="10" t="s">
        <v>159</v>
      </c>
      <c r="D24" s="10" t="s">
        <v>102</v>
      </c>
      <c r="E24" s="10" t="s">
        <v>18</v>
      </c>
      <c r="F24" s="10" t="s">
        <v>119</v>
      </c>
      <c r="G24" s="6" t="s">
        <v>9</v>
      </c>
      <c r="H24" s="25"/>
      <c r="I24" s="10"/>
      <c r="K24" s="63">
        <v>23</v>
      </c>
      <c r="L24" s="15"/>
      <c r="M24" s="15"/>
      <c r="N24" s="15"/>
      <c r="O24" s="39"/>
      <c r="P24" s="39"/>
      <c r="Q24" s="12"/>
      <c r="R24" s="12"/>
    </row>
    <row r="25" spans="2:18" x14ac:dyDescent="0.35">
      <c r="B25" s="59">
        <v>24</v>
      </c>
      <c r="C25" s="8"/>
      <c r="D25" s="10"/>
      <c r="E25" s="10"/>
      <c r="F25" s="10"/>
      <c r="G25" s="10"/>
      <c r="H25" s="10"/>
      <c r="I25" s="10"/>
      <c r="K25" s="63">
        <v>24</v>
      </c>
      <c r="L25" s="15"/>
      <c r="M25" s="15"/>
      <c r="N25" s="15"/>
      <c r="O25" s="39"/>
      <c r="P25" s="39"/>
      <c r="Q25" s="16"/>
      <c r="R25" s="12"/>
    </row>
    <row r="26" spans="2:18" x14ac:dyDescent="0.35">
      <c r="K26" s="15"/>
      <c r="L26" s="66" t="s">
        <v>110</v>
      </c>
      <c r="M26" s="66" t="s">
        <v>115</v>
      </c>
      <c r="N26" s="66" t="s">
        <v>111</v>
      </c>
      <c r="O26" s="40" t="s">
        <v>148</v>
      </c>
      <c r="P26" s="39"/>
      <c r="Q26" s="12"/>
      <c r="R26" s="12"/>
    </row>
    <row r="27" spans="2:18" x14ac:dyDescent="0.35">
      <c r="K27" s="15"/>
      <c r="L27" s="65" t="s">
        <v>76</v>
      </c>
      <c r="M27" s="65" t="s">
        <v>97</v>
      </c>
      <c r="N27" s="65" t="s">
        <v>30</v>
      </c>
      <c r="O27" s="40" t="s">
        <v>148</v>
      </c>
      <c r="P27" s="41"/>
      <c r="Q27" s="12"/>
      <c r="R27" s="12"/>
    </row>
    <row r="28" spans="2:18" x14ac:dyDescent="0.35">
      <c r="C28" s="65"/>
      <c r="D28" s="65" t="s">
        <v>138</v>
      </c>
      <c r="E28" s="65" t="s">
        <v>138</v>
      </c>
      <c r="F28" s="40" t="s">
        <v>148</v>
      </c>
      <c r="K28" s="15"/>
      <c r="L28" s="65"/>
      <c r="M28" s="65" t="s">
        <v>138</v>
      </c>
      <c r="N28" s="65" t="s">
        <v>138</v>
      </c>
      <c r="O28" s="40" t="s">
        <v>148</v>
      </c>
      <c r="P28" s="39"/>
      <c r="Q28" s="39"/>
      <c r="R28" s="16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1"/>
  <dimension ref="A1:AB103"/>
  <sheetViews>
    <sheetView topLeftCell="A33" zoomScaleNormal="100" workbookViewId="0">
      <selection activeCell="B62" sqref="B62:D62"/>
    </sheetView>
  </sheetViews>
  <sheetFormatPr defaultColWidth="9.1796875" defaultRowHeight="12.75" customHeight="1" x14ac:dyDescent="0.3"/>
  <cols>
    <col min="1" max="1" width="4.453125" style="227" customWidth="1"/>
    <col min="2" max="2" width="21.1796875" style="180" bestFit="1" customWidth="1"/>
    <col min="3" max="3" width="20.1796875" style="13" bestFit="1" customWidth="1"/>
    <col min="4" max="4" width="9.453125" style="106" bestFit="1" customWidth="1"/>
    <col min="5" max="5" width="5.90625" style="51" bestFit="1" customWidth="1"/>
    <col min="6" max="6" width="3.81640625" style="51" bestFit="1" customWidth="1"/>
    <col min="7" max="7" width="3.36328125" style="51" bestFit="1" customWidth="1"/>
    <col min="8" max="8" width="3.453125" style="193" bestFit="1" customWidth="1"/>
    <col min="9" max="9" width="7.36328125" style="198" bestFit="1" customWidth="1"/>
    <col min="10" max="10" width="2.453125" style="166" customWidth="1"/>
    <col min="11" max="11" width="5.6328125" style="149" customWidth="1"/>
    <col min="12" max="12" width="19.81640625" style="13" bestFit="1" customWidth="1"/>
    <col min="13" max="13" width="19.6328125" style="13" bestFit="1" customWidth="1"/>
    <col min="14" max="14" width="8.90625" style="13" bestFit="1" customWidth="1"/>
    <col min="15" max="15" width="3" style="13" bestFit="1" customWidth="1"/>
    <col min="16" max="16" width="5" style="13" customWidth="1"/>
    <col min="17" max="17" width="3.54296875" style="13" customWidth="1"/>
    <col min="18" max="18" width="21.1796875" style="13" customWidth="1"/>
    <col min="19" max="19" width="22.54296875" style="13" customWidth="1"/>
    <col min="20" max="20" width="14.453125" style="13" customWidth="1"/>
    <col min="21" max="21" width="5.81640625" style="197" customWidth="1"/>
    <col min="22" max="22" width="3.453125" style="13" customWidth="1"/>
    <col min="23" max="23" width="4.81640625" style="149" bestFit="1" customWidth="1"/>
    <col min="24" max="24" width="26.453125" style="13" bestFit="1" customWidth="1"/>
    <col min="25" max="25" width="25.453125" style="13" bestFit="1" customWidth="1"/>
    <col min="26" max="26" width="10.81640625" style="13" bestFit="1" customWidth="1"/>
    <col min="27" max="27" width="3.453125" style="13" bestFit="1" customWidth="1"/>
    <col min="28" max="28" width="3.1796875" style="13" customWidth="1"/>
    <col min="29" max="16384" width="9.1796875" style="13"/>
  </cols>
  <sheetData>
    <row r="1" spans="1:28" s="77" customFormat="1" ht="24.75" customHeight="1" x14ac:dyDescent="0.3">
      <c r="A1" s="221"/>
      <c r="B1" s="162" t="s">
        <v>285</v>
      </c>
      <c r="C1" s="162" t="s">
        <v>2</v>
      </c>
      <c r="D1" s="163" t="s">
        <v>149</v>
      </c>
      <c r="E1" s="222" t="s">
        <v>479</v>
      </c>
      <c r="F1" s="78" t="s">
        <v>252</v>
      </c>
      <c r="G1" s="190" t="s">
        <v>286</v>
      </c>
      <c r="H1" s="191" t="s">
        <v>253</v>
      </c>
      <c r="I1" s="223" t="s">
        <v>171</v>
      </c>
      <c r="J1" s="81"/>
      <c r="K1" s="224" t="s">
        <v>480</v>
      </c>
      <c r="L1" s="279" t="s">
        <v>481</v>
      </c>
      <c r="M1" s="279"/>
      <c r="N1" s="279"/>
      <c r="O1" s="279"/>
      <c r="P1" s="164"/>
      <c r="Q1" s="280" t="s">
        <v>482</v>
      </c>
      <c r="R1" s="280"/>
      <c r="S1" s="280"/>
      <c r="T1" s="280"/>
      <c r="U1" s="280"/>
      <c r="V1" s="164"/>
      <c r="W1" s="161" t="s">
        <v>286</v>
      </c>
      <c r="X1" s="281"/>
      <c r="Y1" s="281"/>
      <c r="Z1" s="281"/>
      <c r="AA1" s="164"/>
      <c r="AB1" s="164"/>
    </row>
    <row r="2" spans="1:28" ht="12.75" customHeight="1" x14ac:dyDescent="0.3">
      <c r="A2" s="225" t="e">
        <f>UPPER(TRIM(#REF!))</f>
        <v>#REF!</v>
      </c>
      <c r="B2" s="151" t="s">
        <v>386</v>
      </c>
      <c r="C2" s="202" t="s">
        <v>179</v>
      </c>
      <c r="D2" s="202" t="s">
        <v>27</v>
      </c>
      <c r="E2" s="199">
        <v>8</v>
      </c>
      <c r="F2" s="200">
        <v>100</v>
      </c>
      <c r="G2" s="201"/>
      <c r="H2" s="228"/>
      <c r="I2" s="192">
        <f t="shared" ref="I2:I33" si="0">E2+F2+G2+H2</f>
        <v>108</v>
      </c>
      <c r="J2" s="82"/>
      <c r="K2" s="145">
        <v>1</v>
      </c>
      <c r="L2" s="226" t="s">
        <v>216</v>
      </c>
      <c r="M2" s="226" t="s">
        <v>300</v>
      </c>
      <c r="N2" s="226" t="s">
        <v>15</v>
      </c>
      <c r="O2" s="15">
        <v>32</v>
      </c>
      <c r="Q2" s="20" t="s">
        <v>6</v>
      </c>
      <c r="R2" s="1" t="s">
        <v>216</v>
      </c>
      <c r="S2" s="1" t="s">
        <v>300</v>
      </c>
      <c r="T2" s="18" t="s">
        <v>15</v>
      </c>
      <c r="U2" s="39">
        <v>32</v>
      </c>
      <c r="V2" s="62"/>
      <c r="W2" s="145">
        <v>1</v>
      </c>
      <c r="X2" s="226"/>
      <c r="Y2" s="226"/>
      <c r="Z2" s="226"/>
      <c r="AA2" s="15">
        <v>32</v>
      </c>
    </row>
    <row r="3" spans="1:28" ht="12.75" customHeight="1" x14ac:dyDescent="0.3">
      <c r="A3" s="225" t="str">
        <f t="shared" ref="A3:A50" si="1">UPPER(TRIM(B2))</f>
        <v>ADEM DUHAN DOĞAN</v>
      </c>
      <c r="B3" s="151" t="s">
        <v>313</v>
      </c>
      <c r="C3" s="202" t="s">
        <v>179</v>
      </c>
      <c r="D3" s="202" t="s">
        <v>27</v>
      </c>
      <c r="E3" s="199">
        <v>9</v>
      </c>
      <c r="F3" s="200">
        <v>100</v>
      </c>
      <c r="G3" s="201"/>
      <c r="H3" s="228"/>
      <c r="I3" s="192">
        <f t="shared" si="0"/>
        <v>109</v>
      </c>
      <c r="J3" s="82"/>
      <c r="K3" s="145">
        <v>2</v>
      </c>
      <c r="L3" s="226" t="s">
        <v>213</v>
      </c>
      <c r="M3" s="226" t="s">
        <v>483</v>
      </c>
      <c r="N3" s="226" t="s">
        <v>7</v>
      </c>
      <c r="O3" s="15">
        <v>31</v>
      </c>
      <c r="Q3" s="20" t="s">
        <v>8</v>
      </c>
      <c r="R3" s="1" t="s">
        <v>385</v>
      </c>
      <c r="S3" s="1" t="s">
        <v>186</v>
      </c>
      <c r="T3" s="18" t="s">
        <v>15</v>
      </c>
      <c r="U3" s="39">
        <v>31</v>
      </c>
      <c r="V3" s="62"/>
      <c r="W3" s="145">
        <v>2</v>
      </c>
      <c r="X3" s="226"/>
      <c r="Y3" s="226"/>
      <c r="Z3" s="226"/>
      <c r="AA3" s="15">
        <v>31</v>
      </c>
    </row>
    <row r="4" spans="1:28" ht="12.75" customHeight="1" x14ac:dyDescent="0.3">
      <c r="A4" s="225" t="str">
        <f t="shared" si="1"/>
        <v>ADİL TAHA ADAK</v>
      </c>
      <c r="B4" s="151" t="s">
        <v>320</v>
      </c>
      <c r="C4" s="202" t="s">
        <v>185</v>
      </c>
      <c r="D4" s="202" t="s">
        <v>29</v>
      </c>
      <c r="E4" s="199">
        <v>8</v>
      </c>
      <c r="F4" s="200">
        <v>100</v>
      </c>
      <c r="G4" s="201"/>
      <c r="H4" s="228"/>
      <c r="I4" s="192">
        <f t="shared" si="0"/>
        <v>108</v>
      </c>
      <c r="J4" s="82"/>
      <c r="K4" s="145">
        <v>3</v>
      </c>
      <c r="L4" s="226" t="s">
        <v>367</v>
      </c>
      <c r="M4" s="226" t="s">
        <v>484</v>
      </c>
      <c r="N4" s="226" t="s">
        <v>29</v>
      </c>
      <c r="O4" s="15">
        <v>30</v>
      </c>
      <c r="Q4" s="20" t="s">
        <v>9</v>
      </c>
      <c r="R4" s="1" t="s">
        <v>213</v>
      </c>
      <c r="S4" s="1" t="s">
        <v>483</v>
      </c>
      <c r="T4" s="18" t="s">
        <v>7</v>
      </c>
      <c r="U4" s="39">
        <v>30</v>
      </c>
      <c r="V4" s="62"/>
      <c r="W4" s="145">
        <v>3</v>
      </c>
      <c r="X4" s="226"/>
      <c r="Y4" s="226"/>
      <c r="Z4" s="226"/>
      <c r="AA4" s="15">
        <v>30</v>
      </c>
    </row>
    <row r="5" spans="1:28" ht="12.75" customHeight="1" x14ac:dyDescent="0.3">
      <c r="A5" s="225" t="str">
        <f t="shared" si="1"/>
        <v>AHMET AZİZ YETİM</v>
      </c>
      <c r="B5" s="151" t="s">
        <v>301</v>
      </c>
      <c r="C5" s="202" t="s">
        <v>381</v>
      </c>
      <c r="D5" s="202" t="s">
        <v>15</v>
      </c>
      <c r="E5" s="199">
        <v>8</v>
      </c>
      <c r="F5" s="200">
        <v>200</v>
      </c>
      <c r="G5" s="201"/>
      <c r="H5" s="228"/>
      <c r="I5" s="192">
        <f t="shared" si="0"/>
        <v>208</v>
      </c>
      <c r="J5" s="82"/>
      <c r="K5" s="145">
        <v>4</v>
      </c>
      <c r="L5" s="226" t="s">
        <v>211</v>
      </c>
      <c r="M5" s="226" t="s">
        <v>257</v>
      </c>
      <c r="N5" s="226" t="s">
        <v>15</v>
      </c>
      <c r="O5" s="15">
        <v>29</v>
      </c>
      <c r="Q5" s="20" t="s">
        <v>10</v>
      </c>
      <c r="R5" s="1" t="s">
        <v>367</v>
      </c>
      <c r="S5" s="1" t="s">
        <v>484</v>
      </c>
      <c r="T5" s="18" t="s">
        <v>29</v>
      </c>
      <c r="U5" s="39">
        <v>29</v>
      </c>
      <c r="V5" s="62"/>
      <c r="W5" s="145">
        <v>4</v>
      </c>
      <c r="X5" s="226"/>
      <c r="Y5" s="226"/>
      <c r="Z5" s="226"/>
      <c r="AA5" s="15">
        <v>29</v>
      </c>
    </row>
    <row r="6" spans="1:28" ht="12.75" customHeight="1" x14ac:dyDescent="0.3">
      <c r="A6" s="225" t="str">
        <f t="shared" si="1"/>
        <v>AHMET EFE YILMAZ</v>
      </c>
      <c r="B6" s="151" t="s">
        <v>396</v>
      </c>
      <c r="C6" s="202" t="s">
        <v>222</v>
      </c>
      <c r="D6" s="202" t="s">
        <v>38</v>
      </c>
      <c r="E6" s="199">
        <v>20</v>
      </c>
      <c r="F6" s="200">
        <v>200</v>
      </c>
      <c r="G6" s="201"/>
      <c r="H6" s="228">
        <v>18</v>
      </c>
      <c r="I6" s="192">
        <f t="shared" si="0"/>
        <v>238</v>
      </c>
      <c r="J6" s="82"/>
      <c r="K6" s="145">
        <v>5</v>
      </c>
      <c r="L6" s="226" t="s">
        <v>385</v>
      </c>
      <c r="M6" s="226" t="s">
        <v>186</v>
      </c>
      <c r="N6" s="226" t="s">
        <v>15</v>
      </c>
      <c r="O6" s="15">
        <v>28</v>
      </c>
      <c r="Q6" s="20" t="s">
        <v>11</v>
      </c>
      <c r="R6" s="1" t="s">
        <v>398</v>
      </c>
      <c r="S6" s="1" t="s">
        <v>222</v>
      </c>
      <c r="T6" s="18" t="s">
        <v>38</v>
      </c>
      <c r="U6" s="39">
        <v>28</v>
      </c>
      <c r="V6" s="62"/>
      <c r="W6" s="145">
        <v>5</v>
      </c>
      <c r="X6" s="226"/>
      <c r="Y6" s="226"/>
      <c r="Z6" s="226"/>
      <c r="AA6" s="15">
        <v>28</v>
      </c>
    </row>
    <row r="7" spans="1:28" ht="12.75" customHeight="1" x14ac:dyDescent="0.3">
      <c r="A7" s="225" t="str">
        <f t="shared" si="1"/>
        <v>AHMET ERDEM AYDIN</v>
      </c>
      <c r="B7" s="151" t="s">
        <v>360</v>
      </c>
      <c r="C7" s="202" t="s">
        <v>486</v>
      </c>
      <c r="D7" s="202" t="s">
        <v>12</v>
      </c>
      <c r="E7" s="199">
        <v>19</v>
      </c>
      <c r="F7" s="200">
        <v>200</v>
      </c>
      <c r="G7" s="201"/>
      <c r="H7" s="228">
        <v>20</v>
      </c>
      <c r="I7" s="192">
        <f t="shared" si="0"/>
        <v>239</v>
      </c>
      <c r="J7" s="82"/>
      <c r="K7" s="145">
        <v>6</v>
      </c>
      <c r="L7" s="226" t="s">
        <v>485</v>
      </c>
      <c r="M7" s="226" t="s">
        <v>222</v>
      </c>
      <c r="N7" s="226" t="s">
        <v>38</v>
      </c>
      <c r="O7" s="15">
        <v>27</v>
      </c>
      <c r="Q7" s="20" t="s">
        <v>13</v>
      </c>
      <c r="R7" s="1" t="s">
        <v>256</v>
      </c>
      <c r="S7" s="1" t="s">
        <v>484</v>
      </c>
      <c r="T7" s="18" t="s">
        <v>29</v>
      </c>
      <c r="U7" s="39">
        <v>27</v>
      </c>
      <c r="V7" s="62"/>
      <c r="W7" s="145">
        <v>6</v>
      </c>
      <c r="X7" s="226"/>
      <c r="Y7" s="226"/>
      <c r="Z7" s="226"/>
      <c r="AA7" s="15">
        <v>27</v>
      </c>
    </row>
    <row r="8" spans="1:28" ht="12.75" customHeight="1" x14ac:dyDescent="0.3">
      <c r="A8" s="225" t="str">
        <f t="shared" si="1"/>
        <v>AHMET FIRAT ÖZKAN</v>
      </c>
      <c r="B8" s="151" t="s">
        <v>216</v>
      </c>
      <c r="C8" s="202" t="s">
        <v>300</v>
      </c>
      <c r="D8" s="202" t="s">
        <v>15</v>
      </c>
      <c r="E8" s="199">
        <v>32</v>
      </c>
      <c r="F8" s="200">
        <v>200</v>
      </c>
      <c r="G8" s="201"/>
      <c r="H8" s="228">
        <v>32</v>
      </c>
      <c r="I8" s="192">
        <f t="shared" si="0"/>
        <v>264</v>
      </c>
      <c r="J8" s="82"/>
      <c r="K8" s="145">
        <v>7</v>
      </c>
      <c r="L8" s="226" t="s">
        <v>308</v>
      </c>
      <c r="M8" s="226" t="s">
        <v>355</v>
      </c>
      <c r="N8" s="226" t="s">
        <v>41</v>
      </c>
      <c r="O8" s="15">
        <v>26</v>
      </c>
      <c r="Q8" s="20" t="s">
        <v>14</v>
      </c>
      <c r="R8" s="1" t="s">
        <v>308</v>
      </c>
      <c r="S8" s="1" t="s">
        <v>355</v>
      </c>
      <c r="T8" s="18" t="s">
        <v>41</v>
      </c>
      <c r="U8" s="39">
        <v>26</v>
      </c>
      <c r="V8" s="62"/>
      <c r="W8" s="145">
        <v>7</v>
      </c>
      <c r="X8" s="226"/>
      <c r="Y8" s="226"/>
      <c r="Z8" s="226"/>
      <c r="AA8" s="15">
        <v>26</v>
      </c>
    </row>
    <row r="9" spans="1:28" ht="12.75" customHeight="1" x14ac:dyDescent="0.3">
      <c r="A9" s="225" t="str">
        <f t="shared" si="1"/>
        <v>AKİF EMRE BUCAK</v>
      </c>
      <c r="B9" s="151" t="s">
        <v>209</v>
      </c>
      <c r="C9" s="202" t="s">
        <v>185</v>
      </c>
      <c r="D9" s="202" t="s">
        <v>29</v>
      </c>
      <c r="E9" s="199">
        <v>8</v>
      </c>
      <c r="F9" s="200">
        <v>200</v>
      </c>
      <c r="G9" s="201"/>
      <c r="H9" s="228"/>
      <c r="I9" s="192">
        <f t="shared" si="0"/>
        <v>208</v>
      </c>
      <c r="J9" s="82"/>
      <c r="K9" s="145">
        <v>8</v>
      </c>
      <c r="L9" s="226" t="s">
        <v>220</v>
      </c>
      <c r="M9" s="226" t="s">
        <v>355</v>
      </c>
      <c r="N9" s="226" t="s">
        <v>41</v>
      </c>
      <c r="O9" s="15">
        <v>25</v>
      </c>
      <c r="Q9" s="20" t="s">
        <v>16</v>
      </c>
      <c r="R9" s="1" t="s">
        <v>293</v>
      </c>
      <c r="S9" s="1" t="s">
        <v>222</v>
      </c>
      <c r="T9" s="18" t="s">
        <v>38</v>
      </c>
      <c r="U9" s="39">
        <v>25</v>
      </c>
      <c r="V9" s="62"/>
      <c r="W9" s="145">
        <v>8</v>
      </c>
      <c r="X9" s="226"/>
      <c r="Y9" s="226"/>
      <c r="Z9" s="226"/>
      <c r="AA9" s="15">
        <v>25</v>
      </c>
    </row>
    <row r="10" spans="1:28" ht="12.75" customHeight="1" x14ac:dyDescent="0.3">
      <c r="A10" s="225" t="str">
        <f t="shared" si="1"/>
        <v>ALİ SAİD AKDOĞAN</v>
      </c>
      <c r="B10" s="151" t="s">
        <v>412</v>
      </c>
      <c r="C10" s="202" t="s">
        <v>463</v>
      </c>
      <c r="D10" s="202" t="s">
        <v>45</v>
      </c>
      <c r="E10" s="199">
        <v>20</v>
      </c>
      <c r="F10" s="200">
        <v>100</v>
      </c>
      <c r="G10" s="201"/>
      <c r="H10" s="228">
        <v>17</v>
      </c>
      <c r="I10" s="192">
        <f t="shared" si="0"/>
        <v>137</v>
      </c>
      <c r="J10" s="82"/>
      <c r="K10" s="145">
        <v>9</v>
      </c>
      <c r="L10" s="226" t="s">
        <v>256</v>
      </c>
      <c r="M10" s="226" t="s">
        <v>484</v>
      </c>
      <c r="N10" s="226" t="s">
        <v>29</v>
      </c>
      <c r="O10" s="15">
        <v>24</v>
      </c>
      <c r="Q10" s="20" t="s">
        <v>17</v>
      </c>
      <c r="R10" s="1" t="s">
        <v>214</v>
      </c>
      <c r="S10" s="1" t="s">
        <v>215</v>
      </c>
      <c r="T10" s="18" t="s">
        <v>0</v>
      </c>
      <c r="U10" s="39">
        <v>24</v>
      </c>
      <c r="V10" s="62"/>
      <c r="W10" s="145">
        <v>9</v>
      </c>
      <c r="X10" s="226"/>
      <c r="Y10" s="226"/>
      <c r="Z10" s="226"/>
      <c r="AA10" s="15">
        <v>24</v>
      </c>
    </row>
    <row r="11" spans="1:28" ht="12.75" customHeight="1" x14ac:dyDescent="0.3">
      <c r="A11" s="225" t="str">
        <f t="shared" si="1"/>
        <v>ALİ TAHA YENİHAYAT</v>
      </c>
      <c r="B11" s="151" t="s">
        <v>380</v>
      </c>
      <c r="C11" s="202" t="s">
        <v>193</v>
      </c>
      <c r="D11" s="202" t="s">
        <v>15</v>
      </c>
      <c r="E11" s="199">
        <v>8</v>
      </c>
      <c r="F11" s="200">
        <v>100</v>
      </c>
      <c r="G11" s="201"/>
      <c r="H11" s="228"/>
      <c r="I11" s="192">
        <f t="shared" si="0"/>
        <v>108</v>
      </c>
      <c r="J11" s="82"/>
      <c r="K11" s="145">
        <v>10</v>
      </c>
      <c r="L11" s="226" t="s">
        <v>217</v>
      </c>
      <c r="M11" s="226" t="s">
        <v>382</v>
      </c>
      <c r="N11" s="226" t="s">
        <v>15</v>
      </c>
      <c r="O11" s="15">
        <v>23</v>
      </c>
      <c r="Q11" s="20" t="s">
        <v>19</v>
      </c>
      <c r="R11" s="1" t="s">
        <v>217</v>
      </c>
      <c r="S11" s="1" t="s">
        <v>382</v>
      </c>
      <c r="T11" s="18" t="s">
        <v>15</v>
      </c>
      <c r="U11" s="39">
        <v>23</v>
      </c>
      <c r="V11" s="62"/>
      <c r="W11" s="145">
        <v>10</v>
      </c>
      <c r="X11" s="226"/>
      <c r="Y11" s="226"/>
      <c r="Z11" s="226"/>
      <c r="AA11" s="15">
        <v>23</v>
      </c>
    </row>
    <row r="12" spans="1:28" ht="12.75" customHeight="1" x14ac:dyDescent="0.3">
      <c r="A12" s="225" t="str">
        <f t="shared" si="1"/>
        <v>ALİ UYGAR YILDIRICI</v>
      </c>
      <c r="B12" s="151" t="s">
        <v>384</v>
      </c>
      <c r="C12" s="202" t="s">
        <v>186</v>
      </c>
      <c r="D12" s="202" t="s">
        <v>15</v>
      </c>
      <c r="E12" s="199">
        <v>13</v>
      </c>
      <c r="F12" s="200">
        <v>100</v>
      </c>
      <c r="G12" s="201"/>
      <c r="H12" s="228"/>
      <c r="I12" s="192">
        <f t="shared" si="0"/>
        <v>113</v>
      </c>
      <c r="J12" s="82"/>
      <c r="K12" s="145">
        <v>11</v>
      </c>
      <c r="L12" s="226" t="s">
        <v>291</v>
      </c>
      <c r="M12" s="226" t="s">
        <v>292</v>
      </c>
      <c r="N12" s="226" t="s">
        <v>168</v>
      </c>
      <c r="O12" s="15">
        <v>22</v>
      </c>
      <c r="Q12" s="20" t="s">
        <v>20</v>
      </c>
      <c r="R12" s="1" t="s">
        <v>291</v>
      </c>
      <c r="S12" s="1" t="s">
        <v>292</v>
      </c>
      <c r="T12" s="18" t="s">
        <v>168</v>
      </c>
      <c r="U12" s="39">
        <v>22</v>
      </c>
      <c r="V12" s="62"/>
      <c r="W12" s="145">
        <v>11</v>
      </c>
      <c r="X12" s="226"/>
      <c r="Y12" s="226"/>
      <c r="Z12" s="226"/>
      <c r="AA12" s="15">
        <v>22</v>
      </c>
    </row>
    <row r="13" spans="1:28" ht="12.75" customHeight="1" x14ac:dyDescent="0.3">
      <c r="A13" s="225" t="str">
        <f t="shared" si="1"/>
        <v>ALPER AYDIN</v>
      </c>
      <c r="B13" s="151" t="s">
        <v>213</v>
      </c>
      <c r="C13" s="202" t="s">
        <v>483</v>
      </c>
      <c r="D13" s="202" t="s">
        <v>7</v>
      </c>
      <c r="E13" s="199">
        <v>31</v>
      </c>
      <c r="F13" s="200">
        <v>200</v>
      </c>
      <c r="G13" s="201"/>
      <c r="H13" s="228">
        <v>30</v>
      </c>
      <c r="I13" s="192">
        <f t="shared" si="0"/>
        <v>261</v>
      </c>
      <c r="J13" s="82"/>
      <c r="K13" s="145">
        <v>12</v>
      </c>
      <c r="L13" s="226" t="s">
        <v>214</v>
      </c>
      <c r="M13" s="226" t="s">
        <v>215</v>
      </c>
      <c r="N13" s="226" t="s">
        <v>0</v>
      </c>
      <c r="O13" s="15">
        <v>21</v>
      </c>
      <c r="Q13" s="20" t="s">
        <v>21</v>
      </c>
      <c r="R13" s="1" t="s">
        <v>220</v>
      </c>
      <c r="S13" s="1" t="s">
        <v>355</v>
      </c>
      <c r="T13" s="18" t="s">
        <v>41</v>
      </c>
      <c r="U13" s="39">
        <v>21</v>
      </c>
      <c r="V13" s="62"/>
      <c r="W13" s="145">
        <v>12</v>
      </c>
      <c r="X13" s="226"/>
      <c r="Y13" s="226"/>
      <c r="Z13" s="226"/>
      <c r="AA13" s="15">
        <v>21</v>
      </c>
    </row>
    <row r="14" spans="1:28" ht="12.75" customHeight="1" x14ac:dyDescent="0.3">
      <c r="A14" s="225" t="str">
        <f t="shared" si="1"/>
        <v>BERK TURAN</v>
      </c>
      <c r="B14" s="151" t="s">
        <v>318</v>
      </c>
      <c r="C14" s="202" t="s">
        <v>292</v>
      </c>
      <c r="D14" s="202" t="s">
        <v>168</v>
      </c>
      <c r="E14" s="199">
        <v>28</v>
      </c>
      <c r="F14" s="200">
        <v>100</v>
      </c>
      <c r="G14" s="201"/>
      <c r="H14" s="228">
        <v>25</v>
      </c>
      <c r="I14" s="192">
        <f t="shared" si="0"/>
        <v>153</v>
      </c>
      <c r="J14" s="82"/>
      <c r="K14" s="145">
        <v>13</v>
      </c>
      <c r="L14" s="226" t="s">
        <v>396</v>
      </c>
      <c r="M14" s="226" t="s">
        <v>222</v>
      </c>
      <c r="N14" s="226" t="s">
        <v>38</v>
      </c>
      <c r="O14" s="15">
        <v>20</v>
      </c>
      <c r="Q14" s="20" t="s">
        <v>22</v>
      </c>
      <c r="R14" s="1" t="s">
        <v>360</v>
      </c>
      <c r="S14" s="1" t="s">
        <v>486</v>
      </c>
      <c r="T14" s="18" t="s">
        <v>12</v>
      </c>
      <c r="U14" s="39">
        <v>20</v>
      </c>
      <c r="V14" s="62"/>
      <c r="W14" s="145">
        <v>13</v>
      </c>
      <c r="X14" s="226"/>
      <c r="Y14" s="226"/>
      <c r="Z14" s="226"/>
      <c r="AA14" s="15">
        <v>20</v>
      </c>
    </row>
    <row r="15" spans="1:28" ht="12.75" customHeight="1" x14ac:dyDescent="0.3">
      <c r="A15" s="225" t="str">
        <f t="shared" si="1"/>
        <v>CAN ÖZTÜRK</v>
      </c>
      <c r="B15" s="151" t="s">
        <v>304</v>
      </c>
      <c r="C15" s="202" t="s">
        <v>295</v>
      </c>
      <c r="D15" s="202" t="s">
        <v>30</v>
      </c>
      <c r="E15" s="199">
        <v>27</v>
      </c>
      <c r="F15" s="200">
        <v>100</v>
      </c>
      <c r="G15" s="201"/>
      <c r="H15" s="228">
        <v>23</v>
      </c>
      <c r="I15" s="192">
        <f t="shared" si="0"/>
        <v>150</v>
      </c>
      <c r="J15" s="82"/>
      <c r="K15" s="145">
        <v>14</v>
      </c>
      <c r="L15" s="226" t="s">
        <v>360</v>
      </c>
      <c r="M15" s="226" t="s">
        <v>486</v>
      </c>
      <c r="N15" s="226" t="s">
        <v>12</v>
      </c>
      <c r="O15" s="15">
        <v>19</v>
      </c>
      <c r="Q15" s="20" t="s">
        <v>23</v>
      </c>
      <c r="R15" s="1" t="s">
        <v>211</v>
      </c>
      <c r="S15" s="1" t="s">
        <v>257</v>
      </c>
      <c r="T15" s="18" t="s">
        <v>15</v>
      </c>
      <c r="U15" s="39">
        <v>19</v>
      </c>
      <c r="V15" s="62"/>
      <c r="W15" s="145">
        <v>14</v>
      </c>
      <c r="X15" s="226"/>
      <c r="Y15" s="226"/>
      <c r="Z15" s="226"/>
      <c r="AA15" s="15">
        <v>19</v>
      </c>
    </row>
    <row r="16" spans="1:28" ht="12.75" customHeight="1" x14ac:dyDescent="0.3">
      <c r="A16" s="225" t="str">
        <f t="shared" si="1"/>
        <v>CİHAN POYRAZ COŞKUNLAR</v>
      </c>
      <c r="B16" s="151" t="s">
        <v>402</v>
      </c>
      <c r="C16" s="202" t="s">
        <v>403</v>
      </c>
      <c r="D16" s="202" t="s">
        <v>60</v>
      </c>
      <c r="E16" s="199">
        <v>8</v>
      </c>
      <c r="F16" s="200">
        <v>100</v>
      </c>
      <c r="G16" s="201"/>
      <c r="H16" s="228"/>
      <c r="I16" s="192">
        <f t="shared" si="0"/>
        <v>108</v>
      </c>
      <c r="J16" s="82"/>
      <c r="K16" s="145">
        <v>15</v>
      </c>
      <c r="L16" s="226" t="s">
        <v>400</v>
      </c>
      <c r="M16" s="226" t="s">
        <v>222</v>
      </c>
      <c r="N16" s="226" t="s">
        <v>38</v>
      </c>
      <c r="O16" s="15">
        <v>18</v>
      </c>
      <c r="Q16" s="20" t="s">
        <v>24</v>
      </c>
      <c r="R16" s="1" t="s">
        <v>396</v>
      </c>
      <c r="S16" s="1" t="s">
        <v>222</v>
      </c>
      <c r="T16" s="18" t="s">
        <v>38</v>
      </c>
      <c r="U16" s="39">
        <v>18</v>
      </c>
      <c r="V16" s="62"/>
      <c r="W16" s="145">
        <v>15</v>
      </c>
      <c r="X16" s="226"/>
      <c r="Y16" s="226"/>
      <c r="Z16" s="226"/>
      <c r="AA16" s="15">
        <v>18</v>
      </c>
    </row>
    <row r="17" spans="1:27" ht="12.75" customHeight="1" x14ac:dyDescent="0.3">
      <c r="A17" s="225" t="str">
        <f t="shared" si="1"/>
        <v>CİHAN UĞURLUCAN</v>
      </c>
      <c r="B17" s="151" t="s">
        <v>383</v>
      </c>
      <c r="C17" s="202" t="s">
        <v>497</v>
      </c>
      <c r="D17" s="202" t="s">
        <v>15</v>
      </c>
      <c r="E17" s="199">
        <v>18</v>
      </c>
      <c r="F17" s="200">
        <v>100</v>
      </c>
      <c r="G17" s="201"/>
      <c r="H17" s="228">
        <v>21</v>
      </c>
      <c r="I17" s="192">
        <f t="shared" si="0"/>
        <v>139</v>
      </c>
      <c r="J17" s="82"/>
      <c r="K17" s="145">
        <v>16</v>
      </c>
      <c r="L17" s="226" t="s">
        <v>387</v>
      </c>
      <c r="M17" s="226" t="s">
        <v>179</v>
      </c>
      <c r="N17" s="226" t="s">
        <v>27</v>
      </c>
      <c r="O17" s="15">
        <v>17</v>
      </c>
      <c r="Q17" s="20" t="s">
        <v>25</v>
      </c>
      <c r="R17" s="1" t="s">
        <v>387</v>
      </c>
      <c r="S17" s="1" t="s">
        <v>179</v>
      </c>
      <c r="T17" s="18" t="s">
        <v>27</v>
      </c>
      <c r="U17" s="39">
        <v>17</v>
      </c>
      <c r="V17" s="62"/>
      <c r="W17" s="145">
        <v>16</v>
      </c>
      <c r="X17" s="226"/>
      <c r="Y17" s="226"/>
      <c r="Z17" s="226"/>
      <c r="AA17" s="15">
        <v>17</v>
      </c>
    </row>
    <row r="18" spans="1:27" ht="12.75" customHeight="1" x14ac:dyDescent="0.3">
      <c r="A18" s="225" t="str">
        <f t="shared" si="1"/>
        <v>ÇINAR HÜSEYİN ÇEKEN</v>
      </c>
      <c r="B18" s="151" t="s">
        <v>385</v>
      </c>
      <c r="C18" s="202" t="s">
        <v>186</v>
      </c>
      <c r="D18" s="202" t="s">
        <v>15</v>
      </c>
      <c r="E18" s="199">
        <v>28</v>
      </c>
      <c r="F18" s="200">
        <v>200</v>
      </c>
      <c r="G18" s="201"/>
      <c r="H18" s="228">
        <v>31</v>
      </c>
      <c r="I18" s="192">
        <f t="shared" si="0"/>
        <v>259</v>
      </c>
      <c r="J18" s="82"/>
      <c r="K18" s="145">
        <v>17</v>
      </c>
      <c r="L18" s="226" t="s">
        <v>293</v>
      </c>
      <c r="M18" s="226" t="s">
        <v>222</v>
      </c>
      <c r="N18" s="226" t="s">
        <v>38</v>
      </c>
      <c r="O18" s="15">
        <v>16</v>
      </c>
      <c r="W18" s="145">
        <v>17</v>
      </c>
      <c r="X18" s="226"/>
      <c r="Y18" s="226"/>
      <c r="Z18" s="226"/>
      <c r="AA18" s="15">
        <v>16</v>
      </c>
    </row>
    <row r="19" spans="1:27" ht="12.75" customHeight="1" x14ac:dyDescent="0.3">
      <c r="A19" s="225" t="str">
        <f t="shared" si="1"/>
        <v>DEMİR YÖNÜ</v>
      </c>
      <c r="B19" s="151" t="s">
        <v>228</v>
      </c>
      <c r="C19" s="202" t="s">
        <v>391</v>
      </c>
      <c r="D19" s="202" t="s">
        <v>167</v>
      </c>
      <c r="E19" s="199">
        <v>15</v>
      </c>
      <c r="F19" s="200">
        <v>200</v>
      </c>
      <c r="G19" s="201"/>
      <c r="H19" s="228"/>
      <c r="I19" s="192">
        <f t="shared" si="0"/>
        <v>215</v>
      </c>
      <c r="J19" s="82"/>
      <c r="K19" s="145">
        <v>18</v>
      </c>
      <c r="L19" s="226" t="s">
        <v>228</v>
      </c>
      <c r="M19" s="226" t="s">
        <v>391</v>
      </c>
      <c r="N19" s="226" t="s">
        <v>167</v>
      </c>
      <c r="O19" s="15">
        <v>15</v>
      </c>
      <c r="W19" s="145">
        <v>18</v>
      </c>
      <c r="X19" s="226"/>
      <c r="Y19" s="226"/>
      <c r="Z19" s="226"/>
      <c r="AA19" s="15">
        <v>15</v>
      </c>
    </row>
    <row r="20" spans="1:27" ht="12.75" customHeight="1" x14ac:dyDescent="0.3">
      <c r="A20" s="225" t="str">
        <f t="shared" si="1"/>
        <v>DURSUN AYAZ NARMAN</v>
      </c>
      <c r="B20" s="151" t="s">
        <v>308</v>
      </c>
      <c r="C20" s="202" t="s">
        <v>355</v>
      </c>
      <c r="D20" s="202" t="s">
        <v>41</v>
      </c>
      <c r="E20" s="199">
        <v>26</v>
      </c>
      <c r="F20" s="200">
        <v>200</v>
      </c>
      <c r="G20" s="201"/>
      <c r="H20" s="228">
        <v>26</v>
      </c>
      <c r="I20" s="192">
        <f t="shared" si="0"/>
        <v>252</v>
      </c>
      <c r="J20" s="82"/>
      <c r="K20" s="145">
        <v>19</v>
      </c>
      <c r="L20" s="226" t="s">
        <v>354</v>
      </c>
      <c r="M20" s="226" t="s">
        <v>355</v>
      </c>
      <c r="N20" s="226" t="s">
        <v>41</v>
      </c>
      <c r="O20" s="15">
        <v>14</v>
      </c>
      <c r="W20" s="145">
        <v>19</v>
      </c>
      <c r="X20" s="226"/>
      <c r="Y20" s="226"/>
      <c r="Z20" s="226"/>
      <c r="AA20" s="15">
        <v>14</v>
      </c>
    </row>
    <row r="21" spans="1:27" ht="12.75" customHeight="1" x14ac:dyDescent="0.3">
      <c r="A21" s="225" t="str">
        <f t="shared" si="1"/>
        <v>EGE BOLAT</v>
      </c>
      <c r="B21" s="151" t="s">
        <v>308</v>
      </c>
      <c r="C21" s="202" t="s">
        <v>355</v>
      </c>
      <c r="D21" s="202" t="s">
        <v>41</v>
      </c>
      <c r="E21" s="199">
        <v>30</v>
      </c>
      <c r="F21" s="200">
        <v>100</v>
      </c>
      <c r="G21" s="201"/>
      <c r="H21" s="228">
        <v>31</v>
      </c>
      <c r="I21" s="192">
        <f t="shared" si="0"/>
        <v>161</v>
      </c>
      <c r="J21" s="82"/>
      <c r="K21" s="145">
        <v>20</v>
      </c>
      <c r="L21" s="226" t="s">
        <v>353</v>
      </c>
      <c r="M21" s="226" t="s">
        <v>337</v>
      </c>
      <c r="N21" s="226" t="s">
        <v>50</v>
      </c>
      <c r="O21" s="15">
        <v>13</v>
      </c>
      <c r="W21" s="145">
        <v>20</v>
      </c>
      <c r="X21" s="226"/>
      <c r="Y21" s="226"/>
      <c r="Z21" s="226"/>
      <c r="AA21" s="15">
        <v>13</v>
      </c>
    </row>
    <row r="22" spans="1:27" ht="12.75" customHeight="1" x14ac:dyDescent="0.3">
      <c r="A22" s="225" t="str">
        <f t="shared" si="1"/>
        <v>EGE BOLAT</v>
      </c>
      <c r="B22" s="151" t="s">
        <v>387</v>
      </c>
      <c r="C22" s="202" t="s">
        <v>179</v>
      </c>
      <c r="D22" s="202" t="s">
        <v>27</v>
      </c>
      <c r="E22" s="199">
        <v>17</v>
      </c>
      <c r="F22" s="200">
        <v>200</v>
      </c>
      <c r="G22" s="201"/>
      <c r="H22" s="228">
        <v>17</v>
      </c>
      <c r="I22" s="192">
        <f t="shared" si="0"/>
        <v>234</v>
      </c>
      <c r="J22" s="82"/>
      <c r="K22" s="145">
        <v>21</v>
      </c>
      <c r="L22" s="226" t="s">
        <v>371</v>
      </c>
      <c r="M22" s="226" t="s">
        <v>370</v>
      </c>
      <c r="N22" s="226" t="s">
        <v>244</v>
      </c>
      <c r="O22" s="15">
        <v>12</v>
      </c>
      <c r="W22" s="145">
        <v>21</v>
      </c>
      <c r="X22" s="226"/>
      <c r="Y22" s="226"/>
      <c r="Z22" s="226"/>
      <c r="AA22" s="15">
        <v>12</v>
      </c>
    </row>
    <row r="23" spans="1:27" ht="12.75" customHeight="1" x14ac:dyDescent="0.3">
      <c r="A23" s="225" t="str">
        <f t="shared" si="1"/>
        <v>EMİR KAHRAMAN</v>
      </c>
      <c r="B23" s="151" t="s">
        <v>387</v>
      </c>
      <c r="C23" s="202" t="s">
        <v>179</v>
      </c>
      <c r="D23" s="202" t="s">
        <v>27</v>
      </c>
      <c r="E23" s="199">
        <v>16</v>
      </c>
      <c r="F23" s="200">
        <v>100</v>
      </c>
      <c r="G23" s="201"/>
      <c r="H23" s="228">
        <v>27</v>
      </c>
      <c r="I23" s="192">
        <f t="shared" si="0"/>
        <v>143</v>
      </c>
      <c r="J23" s="82"/>
      <c r="K23" s="145">
        <v>22</v>
      </c>
      <c r="L23" s="226" t="s">
        <v>314</v>
      </c>
      <c r="M23" s="226" t="s">
        <v>257</v>
      </c>
      <c r="N23" s="226" t="s">
        <v>15</v>
      </c>
      <c r="O23" s="15">
        <v>11</v>
      </c>
      <c r="W23" s="145">
        <v>22</v>
      </c>
      <c r="X23" s="226"/>
      <c r="Y23" s="226"/>
      <c r="Z23" s="226"/>
      <c r="AA23" s="15">
        <v>11</v>
      </c>
    </row>
    <row r="24" spans="1:27" ht="12.75" customHeight="1" x14ac:dyDescent="0.3">
      <c r="A24" s="225" t="str">
        <f t="shared" si="1"/>
        <v>EMİR KAHRAMAN</v>
      </c>
      <c r="B24" s="151" t="s">
        <v>220</v>
      </c>
      <c r="C24" s="202" t="s">
        <v>355</v>
      </c>
      <c r="D24" s="202" t="s">
        <v>41</v>
      </c>
      <c r="E24" s="199">
        <v>25</v>
      </c>
      <c r="F24" s="200">
        <v>200</v>
      </c>
      <c r="G24" s="201"/>
      <c r="H24" s="228">
        <v>21</v>
      </c>
      <c r="I24" s="192">
        <f t="shared" si="0"/>
        <v>246</v>
      </c>
      <c r="J24" s="82"/>
      <c r="K24" s="145">
        <v>23</v>
      </c>
      <c r="L24" s="226" t="s">
        <v>223</v>
      </c>
      <c r="M24" s="226" t="s">
        <v>147</v>
      </c>
      <c r="N24" s="226" t="s">
        <v>18</v>
      </c>
      <c r="O24" s="15">
        <v>10</v>
      </c>
      <c r="W24" s="145">
        <v>23</v>
      </c>
      <c r="X24" s="226"/>
      <c r="Y24" s="226"/>
      <c r="Z24" s="226"/>
      <c r="AA24" s="15">
        <v>10</v>
      </c>
    </row>
    <row r="25" spans="1:27" ht="12.75" customHeight="1" x14ac:dyDescent="0.3">
      <c r="A25" s="225" t="str">
        <f t="shared" si="1"/>
        <v>EMİR SARIDOĞAN</v>
      </c>
      <c r="B25" s="151" t="s">
        <v>223</v>
      </c>
      <c r="C25" s="202" t="s">
        <v>147</v>
      </c>
      <c r="D25" s="202" t="s">
        <v>18</v>
      </c>
      <c r="E25" s="199">
        <v>10</v>
      </c>
      <c r="F25" s="200">
        <v>200</v>
      </c>
      <c r="G25" s="201"/>
      <c r="H25" s="228"/>
      <c r="I25" s="192">
        <f t="shared" si="0"/>
        <v>210</v>
      </c>
      <c r="J25" s="82"/>
      <c r="K25" s="145">
        <v>24</v>
      </c>
      <c r="L25" s="226" t="s">
        <v>305</v>
      </c>
      <c r="M25" s="226" t="s">
        <v>487</v>
      </c>
      <c r="N25" s="226" t="s">
        <v>12</v>
      </c>
      <c r="O25" s="15">
        <v>9</v>
      </c>
      <c r="W25" s="145">
        <v>24</v>
      </c>
      <c r="X25" s="226"/>
      <c r="Y25" s="226"/>
      <c r="Z25" s="226"/>
      <c r="AA25" s="15">
        <v>9</v>
      </c>
    </row>
    <row r="26" spans="1:27" ht="12.75" customHeight="1" x14ac:dyDescent="0.3">
      <c r="A26" s="225" t="str">
        <f t="shared" si="1"/>
        <v>ENVER AYHAN</v>
      </c>
      <c r="B26" s="151" t="s">
        <v>353</v>
      </c>
      <c r="C26" s="202" t="s">
        <v>337</v>
      </c>
      <c r="D26" s="202" t="s">
        <v>50</v>
      </c>
      <c r="E26" s="199">
        <v>13</v>
      </c>
      <c r="F26" s="200">
        <v>200</v>
      </c>
      <c r="G26" s="201"/>
      <c r="H26" s="228"/>
      <c r="I26" s="192">
        <f t="shared" si="0"/>
        <v>213</v>
      </c>
      <c r="J26" s="82"/>
      <c r="K26" s="145">
        <v>25</v>
      </c>
      <c r="L26" s="226" t="s">
        <v>352</v>
      </c>
      <c r="M26" s="226" t="s">
        <v>337</v>
      </c>
      <c r="N26" s="226" t="s">
        <v>50</v>
      </c>
      <c r="O26" s="15">
        <v>8</v>
      </c>
      <c r="W26" s="145">
        <v>25</v>
      </c>
      <c r="X26" s="226"/>
      <c r="Y26" s="226"/>
      <c r="Z26" s="226"/>
      <c r="AA26" s="15">
        <v>8</v>
      </c>
    </row>
    <row r="27" spans="1:27" ht="12.75" customHeight="1" x14ac:dyDescent="0.3">
      <c r="A27" s="225" t="str">
        <f t="shared" si="1"/>
        <v>EYMEN AYDOĞAN</v>
      </c>
      <c r="B27" s="151" t="s">
        <v>354</v>
      </c>
      <c r="C27" s="202" t="s">
        <v>355</v>
      </c>
      <c r="D27" s="202" t="s">
        <v>41</v>
      </c>
      <c r="E27" s="199">
        <v>14</v>
      </c>
      <c r="F27" s="200">
        <v>200</v>
      </c>
      <c r="G27" s="201"/>
      <c r="H27" s="228"/>
      <c r="I27" s="192">
        <f t="shared" si="0"/>
        <v>214</v>
      </c>
      <c r="J27" s="82"/>
      <c r="K27" s="145">
        <v>25</v>
      </c>
      <c r="L27" s="226" t="s">
        <v>301</v>
      </c>
      <c r="M27" s="226" t="s">
        <v>381</v>
      </c>
      <c r="N27" s="226" t="s">
        <v>15</v>
      </c>
      <c r="O27" s="15">
        <v>8</v>
      </c>
      <c r="W27" s="145">
        <v>25</v>
      </c>
      <c r="X27" s="226"/>
      <c r="Y27" s="226"/>
      <c r="Z27" s="226"/>
      <c r="AA27" s="15">
        <v>8</v>
      </c>
    </row>
    <row r="28" spans="1:27" ht="12.75" customHeight="1" x14ac:dyDescent="0.3">
      <c r="A28" s="225" t="str">
        <f t="shared" si="1"/>
        <v>EYMEN SAVCI</v>
      </c>
      <c r="B28" s="151" t="s">
        <v>354</v>
      </c>
      <c r="C28" s="202" t="s">
        <v>355</v>
      </c>
      <c r="D28" s="202" t="s">
        <v>41</v>
      </c>
      <c r="E28" s="199">
        <v>17</v>
      </c>
      <c r="F28" s="200">
        <v>100</v>
      </c>
      <c r="G28" s="201"/>
      <c r="H28" s="228">
        <v>20</v>
      </c>
      <c r="I28" s="192">
        <f t="shared" si="0"/>
        <v>137</v>
      </c>
      <c r="J28" s="82"/>
      <c r="K28" s="145">
        <v>25</v>
      </c>
      <c r="L28" s="226" t="s">
        <v>209</v>
      </c>
      <c r="M28" s="226" t="s">
        <v>185</v>
      </c>
      <c r="N28" s="226" t="s">
        <v>29</v>
      </c>
      <c r="O28" s="15">
        <v>8</v>
      </c>
      <c r="W28" s="145">
        <v>25</v>
      </c>
      <c r="X28" s="226"/>
      <c r="Y28" s="226"/>
      <c r="Z28" s="226"/>
      <c r="AA28" s="15">
        <v>8</v>
      </c>
    </row>
    <row r="29" spans="1:27" ht="12.75" customHeight="1" x14ac:dyDescent="0.3">
      <c r="A29" s="225" t="str">
        <f t="shared" si="1"/>
        <v>EYMEN SAVCI</v>
      </c>
      <c r="B29" s="151" t="s">
        <v>291</v>
      </c>
      <c r="C29" s="202" t="s">
        <v>292</v>
      </c>
      <c r="D29" s="202" t="s">
        <v>168</v>
      </c>
      <c r="E29" s="199">
        <v>22</v>
      </c>
      <c r="F29" s="200">
        <v>200</v>
      </c>
      <c r="G29" s="201"/>
      <c r="H29" s="228">
        <v>22</v>
      </c>
      <c r="I29" s="192">
        <f t="shared" si="0"/>
        <v>244</v>
      </c>
      <c r="J29" s="82"/>
      <c r="K29" s="145">
        <v>25</v>
      </c>
      <c r="L29" s="226" t="s">
        <v>303</v>
      </c>
      <c r="M29" s="226" t="s">
        <v>180</v>
      </c>
      <c r="N29" s="226" t="s">
        <v>38</v>
      </c>
      <c r="O29" s="15">
        <v>8</v>
      </c>
      <c r="W29" s="145">
        <v>25</v>
      </c>
      <c r="X29" s="226"/>
      <c r="Y29" s="226"/>
      <c r="Z29" s="226"/>
      <c r="AA29" s="15">
        <v>8</v>
      </c>
    </row>
    <row r="30" spans="1:27" ht="12.75" customHeight="1" x14ac:dyDescent="0.3">
      <c r="A30" s="225" t="str">
        <f t="shared" si="1"/>
        <v>EYMEN YERDELEN</v>
      </c>
      <c r="B30" s="151" t="s">
        <v>291</v>
      </c>
      <c r="C30" s="202" t="s">
        <v>292</v>
      </c>
      <c r="D30" s="202" t="s">
        <v>168</v>
      </c>
      <c r="E30" s="199">
        <v>29</v>
      </c>
      <c r="F30" s="200">
        <v>100</v>
      </c>
      <c r="G30" s="201"/>
      <c r="H30" s="228">
        <v>30</v>
      </c>
      <c r="I30" s="192">
        <f t="shared" si="0"/>
        <v>159</v>
      </c>
      <c r="J30" s="82"/>
      <c r="K30" s="145">
        <v>25</v>
      </c>
      <c r="L30" s="226" t="s">
        <v>302</v>
      </c>
      <c r="M30" s="226" t="s">
        <v>61</v>
      </c>
      <c r="N30" s="226" t="s">
        <v>15</v>
      </c>
      <c r="O30" s="15">
        <v>8</v>
      </c>
      <c r="W30" s="145">
        <v>25</v>
      </c>
      <c r="X30" s="226"/>
      <c r="Y30" s="226"/>
      <c r="Z30" s="226"/>
      <c r="AA30" s="15">
        <v>8</v>
      </c>
    </row>
    <row r="31" spans="1:27" ht="12.75" customHeight="1" x14ac:dyDescent="0.3">
      <c r="A31" s="225" t="str">
        <f t="shared" si="1"/>
        <v>EYMEN YERDELEN</v>
      </c>
      <c r="B31" s="151" t="s">
        <v>323</v>
      </c>
      <c r="C31" s="202" t="s">
        <v>483</v>
      </c>
      <c r="D31" s="202" t="s">
        <v>7</v>
      </c>
      <c r="E31" s="199">
        <v>23</v>
      </c>
      <c r="F31" s="200">
        <v>100</v>
      </c>
      <c r="G31" s="201"/>
      <c r="H31" s="228">
        <v>18</v>
      </c>
      <c r="I31" s="192">
        <f t="shared" si="0"/>
        <v>141</v>
      </c>
      <c r="J31" s="82"/>
      <c r="K31" s="145">
        <v>25</v>
      </c>
      <c r="L31" s="226" t="s">
        <v>319</v>
      </c>
      <c r="M31" s="226" t="s">
        <v>348</v>
      </c>
      <c r="N31" s="226" t="s">
        <v>27</v>
      </c>
      <c r="O31" s="15">
        <v>8</v>
      </c>
      <c r="W31" s="145">
        <v>25</v>
      </c>
      <c r="X31" s="226"/>
      <c r="Y31" s="226"/>
      <c r="Z31" s="226"/>
      <c r="AA31" s="15">
        <v>8</v>
      </c>
    </row>
    <row r="32" spans="1:27" ht="12.75" customHeight="1" x14ac:dyDescent="0.3">
      <c r="A32" s="225" t="str">
        <f t="shared" si="1"/>
        <v>FURKAN ALP TUNA</v>
      </c>
      <c r="B32" s="151" t="s">
        <v>367</v>
      </c>
      <c r="C32" s="202" t="s">
        <v>484</v>
      </c>
      <c r="D32" s="202" t="s">
        <v>29</v>
      </c>
      <c r="E32" s="199">
        <v>30</v>
      </c>
      <c r="F32" s="200">
        <v>200</v>
      </c>
      <c r="G32" s="201"/>
      <c r="H32" s="228">
        <v>29</v>
      </c>
      <c r="I32" s="192">
        <f t="shared" si="0"/>
        <v>259</v>
      </c>
      <c r="J32" s="82"/>
      <c r="K32" s="145">
        <v>25</v>
      </c>
      <c r="L32" s="226" t="s">
        <v>288</v>
      </c>
      <c r="M32" s="226" t="s">
        <v>488</v>
      </c>
      <c r="N32" s="226" t="s">
        <v>37</v>
      </c>
      <c r="O32" s="15">
        <v>8</v>
      </c>
      <c r="W32" s="145">
        <v>25</v>
      </c>
      <c r="X32" s="226"/>
      <c r="Y32" s="226"/>
      <c r="Z32" s="226"/>
      <c r="AA32" s="15">
        <v>8</v>
      </c>
    </row>
    <row r="33" spans="1:27" ht="12.75" customHeight="1" x14ac:dyDescent="0.3">
      <c r="A33" s="225" t="str">
        <f t="shared" si="1"/>
        <v>FURKAN KONYALI</v>
      </c>
      <c r="B33" s="151" t="s">
        <v>321</v>
      </c>
      <c r="C33" s="202" t="s">
        <v>180</v>
      </c>
      <c r="D33" s="202" t="s">
        <v>38</v>
      </c>
      <c r="E33" s="199">
        <v>25</v>
      </c>
      <c r="F33" s="200">
        <v>100</v>
      </c>
      <c r="G33" s="201"/>
      <c r="H33" s="228">
        <v>28</v>
      </c>
      <c r="I33" s="192">
        <f t="shared" si="0"/>
        <v>153</v>
      </c>
      <c r="J33" s="82"/>
      <c r="K33" s="145">
        <v>25</v>
      </c>
      <c r="L33" s="226" t="s">
        <v>359</v>
      </c>
      <c r="M33" s="226" t="s">
        <v>215</v>
      </c>
      <c r="N33" s="226" t="s">
        <v>0</v>
      </c>
      <c r="O33" s="15">
        <v>8</v>
      </c>
      <c r="W33" s="145">
        <v>25</v>
      </c>
      <c r="X33" s="226"/>
      <c r="Y33" s="226"/>
      <c r="Z33" s="226"/>
      <c r="AA33" s="15">
        <v>8</v>
      </c>
    </row>
    <row r="34" spans="1:27" ht="12.75" customHeight="1" x14ac:dyDescent="0.3">
      <c r="A34" s="225" t="str">
        <f t="shared" si="1"/>
        <v>HAMZA ÖZBEK</v>
      </c>
      <c r="B34" s="151" t="s">
        <v>325</v>
      </c>
      <c r="C34" s="202" t="s">
        <v>185</v>
      </c>
      <c r="D34" s="202" t="s">
        <v>29</v>
      </c>
      <c r="E34" s="199">
        <v>8</v>
      </c>
      <c r="F34" s="200">
        <v>100</v>
      </c>
      <c r="G34" s="201"/>
      <c r="H34" s="228"/>
      <c r="I34" s="192">
        <f t="shared" ref="I34:I65" si="2">E34+F34+G34+H34</f>
        <v>108</v>
      </c>
      <c r="J34" s="82"/>
      <c r="K34" s="145"/>
      <c r="L34" s="14"/>
      <c r="M34" s="12"/>
      <c r="N34" s="12"/>
      <c r="O34" s="15"/>
      <c r="W34" s="145"/>
      <c r="X34" s="14"/>
      <c r="Y34" s="12"/>
      <c r="Z34" s="12"/>
      <c r="AA34" s="15"/>
    </row>
    <row r="35" spans="1:27" ht="12.75" customHeight="1" x14ac:dyDescent="0.3">
      <c r="A35" s="225" t="str">
        <f t="shared" si="1"/>
        <v>HÜSEYİN EREN YILMAZ</v>
      </c>
      <c r="B35" s="151" t="s">
        <v>211</v>
      </c>
      <c r="C35" s="202" t="s">
        <v>257</v>
      </c>
      <c r="D35" s="202" t="s">
        <v>15</v>
      </c>
      <c r="E35" s="199">
        <v>29</v>
      </c>
      <c r="F35" s="200">
        <v>200</v>
      </c>
      <c r="G35" s="201"/>
      <c r="H35" s="228">
        <v>19</v>
      </c>
      <c r="I35" s="192">
        <f t="shared" si="2"/>
        <v>248</v>
      </c>
      <c r="J35" s="82"/>
      <c r="K35" s="145"/>
      <c r="L35" s="14"/>
      <c r="M35" s="12"/>
      <c r="N35" s="12"/>
      <c r="O35" s="15"/>
      <c r="W35" s="145"/>
      <c r="X35" s="14"/>
      <c r="Y35" s="12"/>
      <c r="Z35" s="12"/>
      <c r="AA35" s="15"/>
    </row>
    <row r="36" spans="1:27" ht="12.75" customHeight="1" x14ac:dyDescent="0.3">
      <c r="A36" s="225" t="str">
        <f t="shared" si="1"/>
        <v>HÜSEYİN UTKU KIRBAÇ</v>
      </c>
      <c r="B36" s="151" t="s">
        <v>404</v>
      </c>
      <c r="C36" s="202" t="s">
        <v>259</v>
      </c>
      <c r="D36" s="202" t="s">
        <v>48</v>
      </c>
      <c r="E36" s="199">
        <v>8</v>
      </c>
      <c r="F36" s="200">
        <v>100</v>
      </c>
      <c r="G36" s="201"/>
      <c r="H36" s="228"/>
      <c r="I36" s="192">
        <f t="shared" si="2"/>
        <v>108</v>
      </c>
      <c r="J36" s="82"/>
      <c r="K36" s="145"/>
      <c r="L36" s="14"/>
      <c r="M36" s="12"/>
      <c r="N36" s="12"/>
      <c r="O36" s="15"/>
      <c r="W36" s="145"/>
      <c r="X36" s="14"/>
      <c r="Y36" s="12"/>
      <c r="Z36" s="12"/>
      <c r="AA36" s="15"/>
    </row>
    <row r="37" spans="1:27" ht="12.75" customHeight="1" x14ac:dyDescent="0.3">
      <c r="A37" s="225" t="str">
        <f t="shared" si="1"/>
        <v>İSHAK TARHAN</v>
      </c>
      <c r="B37" s="151" t="s">
        <v>319</v>
      </c>
      <c r="C37" s="202" t="s">
        <v>348</v>
      </c>
      <c r="D37" s="202" t="s">
        <v>27</v>
      </c>
      <c r="E37" s="199">
        <v>8</v>
      </c>
      <c r="F37" s="200">
        <v>200</v>
      </c>
      <c r="G37" s="201"/>
      <c r="H37" s="228"/>
      <c r="I37" s="192">
        <f t="shared" si="2"/>
        <v>208</v>
      </c>
      <c r="J37" s="82"/>
      <c r="K37" s="145"/>
      <c r="L37" s="14"/>
      <c r="M37" s="12"/>
      <c r="N37" s="12"/>
      <c r="O37" s="15"/>
      <c r="W37" s="145"/>
      <c r="X37" s="14"/>
      <c r="Y37" s="12"/>
      <c r="Z37" s="12"/>
      <c r="AA37" s="15"/>
    </row>
    <row r="38" spans="1:27" ht="12.75" customHeight="1" x14ac:dyDescent="0.3">
      <c r="A38" s="225" t="str">
        <f t="shared" si="1"/>
        <v>KEMAL KASHOUSH</v>
      </c>
      <c r="B38" s="151" t="s">
        <v>319</v>
      </c>
      <c r="C38" s="202" t="s">
        <v>496</v>
      </c>
      <c r="D38" s="202" t="s">
        <v>27</v>
      </c>
      <c r="E38" s="199">
        <v>24</v>
      </c>
      <c r="F38" s="200">
        <v>100</v>
      </c>
      <c r="G38" s="201"/>
      <c r="H38" s="228">
        <v>24</v>
      </c>
      <c r="I38" s="192">
        <f t="shared" si="2"/>
        <v>148</v>
      </c>
      <c r="J38" s="82"/>
      <c r="K38" s="145"/>
      <c r="L38" s="14"/>
      <c r="M38" s="12"/>
      <c r="N38" s="12"/>
      <c r="O38" s="15"/>
      <c r="W38" s="145"/>
      <c r="X38" s="14"/>
      <c r="Y38" s="12"/>
      <c r="Z38" s="12"/>
      <c r="AA38" s="15"/>
    </row>
    <row r="39" spans="1:27" ht="12.75" customHeight="1" x14ac:dyDescent="0.3">
      <c r="A39" s="225" t="str">
        <f t="shared" si="1"/>
        <v>KEMAL KASHOUSH</v>
      </c>
      <c r="B39" s="151" t="s">
        <v>217</v>
      </c>
      <c r="C39" s="202" t="s">
        <v>382</v>
      </c>
      <c r="D39" s="202" t="s">
        <v>15</v>
      </c>
      <c r="E39" s="199">
        <v>23</v>
      </c>
      <c r="F39" s="200">
        <v>200</v>
      </c>
      <c r="G39" s="201"/>
      <c r="H39" s="228">
        <v>23</v>
      </c>
      <c r="I39" s="192">
        <f t="shared" si="2"/>
        <v>246</v>
      </c>
      <c r="J39" s="82"/>
      <c r="K39" s="145"/>
      <c r="L39" s="14"/>
      <c r="M39" s="12"/>
      <c r="N39" s="12"/>
      <c r="O39" s="15"/>
      <c r="W39" s="145"/>
      <c r="X39" s="14"/>
      <c r="Y39" s="12"/>
      <c r="Z39" s="12"/>
      <c r="AA39" s="15"/>
    </row>
    <row r="40" spans="1:27" ht="12.75" customHeight="1" x14ac:dyDescent="0.3">
      <c r="A40" s="225" t="str">
        <f t="shared" si="1"/>
        <v>KEREM GÜLLER</v>
      </c>
      <c r="B40" s="151" t="s">
        <v>314</v>
      </c>
      <c r="C40" s="202" t="s">
        <v>257</v>
      </c>
      <c r="D40" s="202" t="s">
        <v>15</v>
      </c>
      <c r="E40" s="199">
        <v>11</v>
      </c>
      <c r="F40" s="200">
        <v>200</v>
      </c>
      <c r="G40" s="201"/>
      <c r="H40" s="228"/>
      <c r="I40" s="192">
        <f t="shared" si="2"/>
        <v>211</v>
      </c>
      <c r="J40" s="82"/>
      <c r="K40" s="145"/>
      <c r="L40" s="14"/>
      <c r="M40" s="12"/>
      <c r="N40" s="12"/>
      <c r="O40" s="15"/>
      <c r="W40" s="145"/>
      <c r="X40" s="14"/>
      <c r="Y40" s="12"/>
      <c r="Z40" s="12"/>
      <c r="AA40" s="15"/>
    </row>
    <row r="41" spans="1:27" ht="12.75" customHeight="1" x14ac:dyDescent="0.3">
      <c r="A41" s="225" t="str">
        <f t="shared" si="1"/>
        <v>KEREM KÖSE</v>
      </c>
      <c r="B41" s="151" t="s">
        <v>293</v>
      </c>
      <c r="C41" s="202" t="s">
        <v>222</v>
      </c>
      <c r="D41" s="202" t="s">
        <v>38</v>
      </c>
      <c r="E41" s="199">
        <v>16</v>
      </c>
      <c r="F41" s="200">
        <v>200</v>
      </c>
      <c r="G41" s="201"/>
      <c r="H41" s="228">
        <v>25</v>
      </c>
      <c r="I41" s="192">
        <f t="shared" si="2"/>
        <v>241</v>
      </c>
      <c r="J41" s="82"/>
      <c r="K41" s="145"/>
      <c r="L41" s="14"/>
      <c r="M41" s="12"/>
      <c r="N41" s="12"/>
      <c r="O41" s="15"/>
      <c r="W41" s="145"/>
      <c r="X41" s="14"/>
      <c r="Y41" s="12"/>
      <c r="Z41" s="12"/>
      <c r="AA41" s="15"/>
    </row>
    <row r="42" spans="1:27" ht="12.75" customHeight="1" x14ac:dyDescent="0.3">
      <c r="A42" s="225" t="str">
        <f t="shared" si="1"/>
        <v>KERİM ESAT ODACI</v>
      </c>
      <c r="B42" s="151" t="s">
        <v>352</v>
      </c>
      <c r="C42" s="202" t="s">
        <v>337</v>
      </c>
      <c r="D42" s="202" t="s">
        <v>50</v>
      </c>
      <c r="E42" s="199">
        <v>8</v>
      </c>
      <c r="F42" s="200">
        <v>200</v>
      </c>
      <c r="G42" s="201"/>
      <c r="H42" s="228"/>
      <c r="I42" s="192">
        <f t="shared" si="2"/>
        <v>208</v>
      </c>
      <c r="J42" s="82"/>
      <c r="K42" s="145"/>
      <c r="L42" s="14"/>
      <c r="M42" s="12"/>
      <c r="N42" s="12"/>
      <c r="O42" s="15"/>
      <c r="W42" s="145"/>
      <c r="X42" s="14"/>
      <c r="Y42" s="12"/>
      <c r="Z42" s="12"/>
      <c r="AA42" s="15"/>
    </row>
    <row r="43" spans="1:27" ht="12.75" customHeight="1" x14ac:dyDescent="0.3">
      <c r="A43" s="225" t="str">
        <f t="shared" si="1"/>
        <v>KUDRET GÜLMEZLER</v>
      </c>
      <c r="B43" s="151" t="s">
        <v>352</v>
      </c>
      <c r="C43" s="202" t="s">
        <v>498</v>
      </c>
      <c r="D43" s="202" t="s">
        <v>50</v>
      </c>
      <c r="E43" s="199">
        <v>12</v>
      </c>
      <c r="F43" s="200">
        <v>100</v>
      </c>
      <c r="G43" s="201"/>
      <c r="H43" s="228"/>
      <c r="I43" s="192">
        <f t="shared" si="2"/>
        <v>112</v>
      </c>
      <c r="J43" s="82"/>
      <c r="K43" s="145"/>
      <c r="L43" s="14"/>
      <c r="M43" s="12"/>
      <c r="N43" s="12"/>
      <c r="O43" s="15"/>
      <c r="W43" s="145"/>
      <c r="X43" s="14"/>
      <c r="Y43" s="12"/>
      <c r="Z43" s="12"/>
      <c r="AA43" s="15"/>
    </row>
    <row r="44" spans="1:27" ht="12.75" customHeight="1" x14ac:dyDescent="0.3">
      <c r="A44" s="225" t="str">
        <f t="shared" si="1"/>
        <v>KUDRET GÜLMEZLER</v>
      </c>
      <c r="B44" s="151" t="s">
        <v>302</v>
      </c>
      <c r="C44" s="202" t="s">
        <v>61</v>
      </c>
      <c r="D44" s="202" t="s">
        <v>15</v>
      </c>
      <c r="E44" s="199">
        <v>8</v>
      </c>
      <c r="F44" s="200">
        <v>200</v>
      </c>
      <c r="G44" s="201"/>
      <c r="H44" s="228"/>
      <c r="I44" s="192">
        <f t="shared" si="2"/>
        <v>208</v>
      </c>
      <c r="J44" s="82"/>
      <c r="K44" s="145"/>
      <c r="L44" s="14"/>
      <c r="M44" s="12"/>
      <c r="N44" s="12"/>
      <c r="O44" s="15"/>
      <c r="W44" s="145"/>
      <c r="X44" s="14"/>
      <c r="Y44" s="12"/>
      <c r="Z44" s="12"/>
      <c r="AA44" s="15"/>
    </row>
    <row r="45" spans="1:27" ht="12.75" customHeight="1" x14ac:dyDescent="0.3">
      <c r="A45" s="225" t="str">
        <f t="shared" si="1"/>
        <v>MEHMET FATİH GEZER</v>
      </c>
      <c r="B45" s="151" t="s">
        <v>302</v>
      </c>
      <c r="C45" s="202" t="s">
        <v>193</v>
      </c>
      <c r="D45" s="202" t="s">
        <v>15</v>
      </c>
      <c r="E45" s="199">
        <v>32</v>
      </c>
      <c r="F45" s="200">
        <v>100</v>
      </c>
      <c r="G45" s="201"/>
      <c r="H45" s="228">
        <v>32</v>
      </c>
      <c r="I45" s="192">
        <f t="shared" si="2"/>
        <v>164</v>
      </c>
      <c r="J45" s="82"/>
      <c r="K45" s="145"/>
      <c r="L45" s="14"/>
      <c r="M45" s="12"/>
      <c r="N45" s="12"/>
      <c r="O45" s="15"/>
      <c r="W45" s="145"/>
      <c r="X45" s="14"/>
      <c r="Y45" s="12"/>
      <c r="Z45" s="12"/>
      <c r="AA45" s="15"/>
    </row>
    <row r="46" spans="1:27" ht="12.75" customHeight="1" x14ac:dyDescent="0.3">
      <c r="A46" s="225" t="str">
        <f t="shared" si="1"/>
        <v>MEHMET FATİH GEZER</v>
      </c>
      <c r="B46" s="151" t="s">
        <v>255</v>
      </c>
      <c r="C46" s="202" t="s">
        <v>289</v>
      </c>
      <c r="D46" s="202" t="s">
        <v>37</v>
      </c>
      <c r="E46" s="199">
        <v>11</v>
      </c>
      <c r="F46" s="200">
        <v>100</v>
      </c>
      <c r="G46" s="201"/>
      <c r="H46" s="228"/>
      <c r="I46" s="192">
        <f t="shared" si="2"/>
        <v>111</v>
      </c>
      <c r="J46" s="82"/>
      <c r="K46" s="145"/>
      <c r="L46" s="14"/>
      <c r="M46" s="12"/>
      <c r="N46" s="12"/>
      <c r="O46" s="15"/>
      <c r="W46" s="145"/>
      <c r="X46" s="14"/>
      <c r="Y46" s="12"/>
      <c r="Z46" s="12"/>
      <c r="AA46" s="15"/>
    </row>
    <row r="47" spans="1:27" ht="12.75" customHeight="1" x14ac:dyDescent="0.3">
      <c r="A47" s="225" t="str">
        <f t="shared" si="1"/>
        <v>METEHAN ŞAHİN</v>
      </c>
      <c r="B47" s="151" t="s">
        <v>305</v>
      </c>
      <c r="C47" s="202" t="s">
        <v>487</v>
      </c>
      <c r="D47" s="202" t="s">
        <v>12</v>
      </c>
      <c r="E47" s="199">
        <v>9</v>
      </c>
      <c r="F47" s="200">
        <v>200</v>
      </c>
      <c r="G47" s="201"/>
      <c r="H47" s="228"/>
      <c r="I47" s="192">
        <f t="shared" si="2"/>
        <v>209</v>
      </c>
      <c r="J47" s="82"/>
      <c r="K47" s="145"/>
      <c r="L47" s="14"/>
      <c r="M47" s="12"/>
      <c r="N47" s="12"/>
      <c r="O47" s="15"/>
      <c r="W47" s="145"/>
      <c r="X47" s="14"/>
      <c r="Y47" s="12"/>
      <c r="Z47" s="12"/>
      <c r="AA47" s="15"/>
    </row>
    <row r="48" spans="1:27" ht="12.75" customHeight="1" x14ac:dyDescent="0.3">
      <c r="A48" s="225" t="str">
        <f t="shared" si="1"/>
        <v>MİRAÇ TAŞKOPARAN</v>
      </c>
      <c r="B48" s="151" t="s">
        <v>371</v>
      </c>
      <c r="C48" s="202" t="s">
        <v>370</v>
      </c>
      <c r="D48" s="202" t="s">
        <v>244</v>
      </c>
      <c r="E48" s="199">
        <v>12</v>
      </c>
      <c r="F48" s="200">
        <v>200</v>
      </c>
      <c r="G48" s="201"/>
      <c r="H48" s="228"/>
      <c r="I48" s="192">
        <f t="shared" si="2"/>
        <v>212</v>
      </c>
      <c r="J48" s="82"/>
      <c r="K48" s="145"/>
      <c r="L48" s="14"/>
      <c r="M48" s="12"/>
      <c r="N48" s="12"/>
      <c r="O48" s="15"/>
      <c r="W48" s="145"/>
      <c r="X48" s="14"/>
      <c r="Y48" s="12"/>
      <c r="Z48" s="12"/>
      <c r="AA48" s="15"/>
    </row>
    <row r="49" spans="1:27" ht="12.75" customHeight="1" x14ac:dyDescent="0.3">
      <c r="A49" s="225" t="str">
        <f t="shared" si="1"/>
        <v>MUHAMMED ARAS DEMİR</v>
      </c>
      <c r="B49" s="151" t="s">
        <v>288</v>
      </c>
      <c r="C49" s="202" t="s">
        <v>488</v>
      </c>
      <c r="D49" s="202" t="s">
        <v>37</v>
      </c>
      <c r="E49" s="199">
        <v>8</v>
      </c>
      <c r="F49" s="200">
        <v>200</v>
      </c>
      <c r="G49" s="201"/>
      <c r="H49" s="228"/>
      <c r="I49" s="192">
        <f t="shared" si="2"/>
        <v>208</v>
      </c>
      <c r="J49" s="82"/>
      <c r="K49" s="145"/>
      <c r="L49" s="14"/>
      <c r="M49" s="12"/>
      <c r="N49" s="12"/>
      <c r="O49" s="15"/>
      <c r="W49" s="145"/>
      <c r="X49" s="14"/>
      <c r="Y49" s="12"/>
      <c r="Z49" s="12"/>
      <c r="AA49" s="15"/>
    </row>
    <row r="50" spans="1:27" ht="12.75" customHeight="1" x14ac:dyDescent="0.3">
      <c r="A50" s="225" t="str">
        <f t="shared" si="1"/>
        <v>MUHAMMED BARIŞ KALKAN</v>
      </c>
      <c r="B50" s="151" t="s">
        <v>288</v>
      </c>
      <c r="C50" s="202" t="s">
        <v>289</v>
      </c>
      <c r="D50" s="202" t="s">
        <v>37</v>
      </c>
      <c r="E50" s="199">
        <v>31</v>
      </c>
      <c r="F50" s="200">
        <v>100</v>
      </c>
      <c r="G50" s="201"/>
      <c r="H50" s="228">
        <v>26</v>
      </c>
      <c r="I50" s="192">
        <f t="shared" si="2"/>
        <v>157</v>
      </c>
      <c r="J50" s="82"/>
      <c r="K50" s="145"/>
      <c r="L50" s="14"/>
      <c r="M50" s="12"/>
      <c r="N50" s="12"/>
      <c r="O50" s="15"/>
      <c r="W50" s="145"/>
      <c r="X50" s="14"/>
      <c r="Y50" s="12"/>
      <c r="Z50" s="12"/>
      <c r="AA50" s="15"/>
    </row>
    <row r="51" spans="1:27" ht="12.75" customHeight="1" x14ac:dyDescent="0.3">
      <c r="A51" s="208"/>
      <c r="B51" s="151" t="s">
        <v>256</v>
      </c>
      <c r="C51" s="202" t="s">
        <v>484</v>
      </c>
      <c r="D51" s="202" t="s">
        <v>29</v>
      </c>
      <c r="E51" s="199">
        <v>24</v>
      </c>
      <c r="F51" s="200">
        <v>200</v>
      </c>
      <c r="G51" s="201"/>
      <c r="H51" s="228">
        <v>27</v>
      </c>
      <c r="I51" s="192">
        <f t="shared" si="2"/>
        <v>251</v>
      </c>
      <c r="J51" s="82"/>
      <c r="K51" s="145"/>
      <c r="L51" s="14"/>
      <c r="M51" s="12"/>
      <c r="N51" s="12"/>
      <c r="O51" s="15"/>
      <c r="W51" s="145"/>
      <c r="X51" s="14"/>
      <c r="Y51" s="12"/>
      <c r="Z51" s="12"/>
      <c r="AA51" s="15"/>
    </row>
    <row r="52" spans="1:27" ht="12.75" customHeight="1" x14ac:dyDescent="0.3">
      <c r="A52" s="208"/>
      <c r="B52" s="151" t="s">
        <v>398</v>
      </c>
      <c r="C52" s="202" t="s">
        <v>222</v>
      </c>
      <c r="D52" s="202" t="s">
        <v>38</v>
      </c>
      <c r="E52" s="199">
        <v>27</v>
      </c>
      <c r="F52" s="200">
        <v>200</v>
      </c>
      <c r="G52" s="201"/>
      <c r="H52" s="228">
        <v>28</v>
      </c>
      <c r="I52" s="192">
        <f t="shared" si="2"/>
        <v>255</v>
      </c>
      <c r="J52" s="82"/>
      <c r="K52" s="145"/>
      <c r="L52" s="14"/>
      <c r="M52" s="12"/>
      <c r="N52" s="12"/>
      <c r="O52" s="15"/>
      <c r="W52" s="145"/>
      <c r="X52" s="14"/>
      <c r="Y52" s="12"/>
      <c r="Z52" s="12"/>
      <c r="AA52" s="15"/>
    </row>
    <row r="53" spans="1:27" ht="12.75" customHeight="1" x14ac:dyDescent="0.3">
      <c r="A53" s="208"/>
      <c r="B53" s="151" t="s">
        <v>303</v>
      </c>
      <c r="C53" s="202" t="s">
        <v>180</v>
      </c>
      <c r="D53" s="202" t="s">
        <v>38</v>
      </c>
      <c r="E53" s="199">
        <v>8</v>
      </c>
      <c r="F53" s="200">
        <v>200</v>
      </c>
      <c r="G53" s="201"/>
      <c r="H53" s="228"/>
      <c r="I53" s="192">
        <f t="shared" si="2"/>
        <v>208</v>
      </c>
      <c r="J53" s="82"/>
      <c r="K53" s="145"/>
      <c r="L53" s="14"/>
      <c r="M53" s="12"/>
      <c r="N53" s="12"/>
      <c r="O53" s="15"/>
      <c r="W53" s="145"/>
      <c r="X53" s="14"/>
      <c r="Y53" s="12"/>
      <c r="Z53" s="12"/>
      <c r="AA53" s="15"/>
    </row>
    <row r="54" spans="1:27" ht="12.75" customHeight="1" x14ac:dyDescent="0.3">
      <c r="A54" s="208"/>
      <c r="B54" s="151" t="s">
        <v>399</v>
      </c>
      <c r="C54" s="202" t="s">
        <v>222</v>
      </c>
      <c r="D54" s="202" t="s">
        <v>38</v>
      </c>
      <c r="E54" s="199">
        <v>19</v>
      </c>
      <c r="F54" s="200">
        <v>100</v>
      </c>
      <c r="G54" s="201"/>
      <c r="H54" s="228"/>
      <c r="I54" s="192">
        <f t="shared" si="2"/>
        <v>119</v>
      </c>
      <c r="J54" s="82"/>
      <c r="K54" s="145"/>
      <c r="L54" s="14"/>
      <c r="M54" s="12"/>
      <c r="N54" s="12"/>
      <c r="O54" s="15"/>
      <c r="W54" s="145"/>
      <c r="X54" s="14"/>
      <c r="Y54" s="12"/>
      <c r="Z54" s="12"/>
      <c r="AA54" s="15"/>
    </row>
    <row r="55" spans="1:27" ht="12.75" customHeight="1" x14ac:dyDescent="0.3">
      <c r="A55" s="208"/>
      <c r="B55" s="151" t="s">
        <v>214</v>
      </c>
      <c r="C55" s="202" t="s">
        <v>215</v>
      </c>
      <c r="D55" s="202" t="s">
        <v>0</v>
      </c>
      <c r="E55" s="199">
        <v>21</v>
      </c>
      <c r="F55" s="200">
        <v>200</v>
      </c>
      <c r="G55" s="201"/>
      <c r="H55" s="228">
        <v>24</v>
      </c>
      <c r="I55" s="192">
        <f t="shared" si="2"/>
        <v>245</v>
      </c>
      <c r="J55" s="82"/>
      <c r="K55" s="145"/>
      <c r="L55" s="14"/>
      <c r="M55" s="12"/>
      <c r="N55" s="12"/>
      <c r="O55" s="15"/>
      <c r="W55" s="145"/>
      <c r="X55" s="14"/>
      <c r="Y55" s="12"/>
      <c r="Z55" s="12"/>
      <c r="AA55" s="15"/>
    </row>
    <row r="56" spans="1:27" ht="12.75" customHeight="1" x14ac:dyDescent="0.3">
      <c r="A56" s="208"/>
      <c r="B56" s="151" t="s">
        <v>315</v>
      </c>
      <c r="C56" s="202" t="s">
        <v>66</v>
      </c>
      <c r="D56" s="202" t="s">
        <v>34</v>
      </c>
      <c r="E56" s="199">
        <v>10</v>
      </c>
      <c r="F56" s="200">
        <v>100</v>
      </c>
      <c r="G56" s="201"/>
      <c r="H56" s="228"/>
      <c r="I56" s="192">
        <f t="shared" si="2"/>
        <v>110</v>
      </c>
      <c r="J56" s="82"/>
      <c r="K56" s="145"/>
      <c r="L56" s="14"/>
      <c r="M56" s="12"/>
      <c r="N56" s="12"/>
      <c r="O56" s="15"/>
      <c r="W56" s="145"/>
      <c r="X56" s="14"/>
      <c r="Y56" s="12"/>
      <c r="Z56" s="12"/>
      <c r="AA56" s="15"/>
    </row>
    <row r="57" spans="1:27" ht="12.75" customHeight="1" x14ac:dyDescent="0.3">
      <c r="A57" s="208"/>
      <c r="B57" s="151" t="s">
        <v>379</v>
      </c>
      <c r="C57" s="202" t="s">
        <v>61</v>
      </c>
      <c r="D57" s="202" t="s">
        <v>15</v>
      </c>
      <c r="E57" s="199">
        <v>8</v>
      </c>
      <c r="F57" s="200">
        <v>100</v>
      </c>
      <c r="G57" s="201"/>
      <c r="H57" s="228"/>
      <c r="I57" s="192">
        <f t="shared" si="2"/>
        <v>108</v>
      </c>
      <c r="J57" s="82"/>
      <c r="K57" s="145"/>
      <c r="L57" s="14"/>
      <c r="M57" s="12"/>
      <c r="N57" s="12"/>
      <c r="O57" s="15"/>
      <c r="W57" s="145"/>
      <c r="X57" s="14"/>
      <c r="Y57" s="12"/>
      <c r="Z57" s="12"/>
      <c r="AA57" s="15"/>
    </row>
    <row r="58" spans="1:27" ht="12.75" customHeight="1" x14ac:dyDescent="0.3">
      <c r="A58" s="208"/>
      <c r="B58" s="151" t="s">
        <v>317</v>
      </c>
      <c r="C58" s="202" t="s">
        <v>257</v>
      </c>
      <c r="D58" s="202" t="s">
        <v>15</v>
      </c>
      <c r="E58" s="199">
        <v>22</v>
      </c>
      <c r="F58" s="200">
        <v>100</v>
      </c>
      <c r="G58" s="201"/>
      <c r="H58" s="228">
        <v>19</v>
      </c>
      <c r="I58" s="192">
        <f t="shared" si="2"/>
        <v>141</v>
      </c>
      <c r="J58" s="82"/>
      <c r="K58" s="145"/>
      <c r="L58" s="14"/>
      <c r="M58" s="12"/>
      <c r="N58" s="12"/>
      <c r="O58" s="15"/>
      <c r="W58" s="145"/>
      <c r="X58" s="14"/>
      <c r="Y58" s="12"/>
      <c r="Z58" s="12"/>
      <c r="AA58" s="15"/>
    </row>
    <row r="59" spans="1:27" ht="12.75" customHeight="1" x14ac:dyDescent="0.3">
      <c r="A59" s="208"/>
      <c r="B59" s="151" t="s">
        <v>310</v>
      </c>
      <c r="C59" s="202" t="s">
        <v>496</v>
      </c>
      <c r="D59" s="202" t="s">
        <v>27</v>
      </c>
      <c r="E59" s="199">
        <v>21</v>
      </c>
      <c r="F59" s="200">
        <v>100</v>
      </c>
      <c r="G59" s="201"/>
      <c r="H59" s="228">
        <v>22</v>
      </c>
      <c r="I59" s="192">
        <f t="shared" si="2"/>
        <v>143</v>
      </c>
      <c r="J59" s="82"/>
      <c r="K59" s="145"/>
      <c r="L59" s="14"/>
      <c r="M59" s="12"/>
      <c r="N59" s="12"/>
      <c r="O59" s="15"/>
      <c r="W59" s="145"/>
      <c r="X59" s="14"/>
      <c r="Y59" s="12"/>
      <c r="Z59" s="12"/>
      <c r="AA59" s="15"/>
    </row>
    <row r="60" spans="1:27" ht="12.75" customHeight="1" x14ac:dyDescent="0.3">
      <c r="A60" s="208"/>
      <c r="B60" s="151" t="s">
        <v>316</v>
      </c>
      <c r="C60" s="202" t="s">
        <v>185</v>
      </c>
      <c r="D60" s="202" t="s">
        <v>29</v>
      </c>
      <c r="E60" s="199">
        <v>26</v>
      </c>
      <c r="F60" s="200">
        <v>100</v>
      </c>
      <c r="G60" s="201"/>
      <c r="H60" s="228">
        <v>29</v>
      </c>
      <c r="I60" s="192">
        <f t="shared" si="2"/>
        <v>155</v>
      </c>
      <c r="J60" s="82"/>
      <c r="K60" s="145"/>
      <c r="L60" s="14"/>
      <c r="M60" s="12"/>
      <c r="N60" s="12"/>
      <c r="O60" s="15"/>
      <c r="W60" s="145"/>
      <c r="X60" s="14"/>
      <c r="Y60" s="12"/>
      <c r="Z60" s="12"/>
      <c r="AA60" s="15"/>
    </row>
    <row r="61" spans="1:27" ht="12.75" customHeight="1" x14ac:dyDescent="0.3">
      <c r="A61" s="208"/>
      <c r="B61" s="151" t="s">
        <v>400</v>
      </c>
      <c r="C61" s="202" t="s">
        <v>222</v>
      </c>
      <c r="D61" s="202" t="s">
        <v>38</v>
      </c>
      <c r="E61" s="199">
        <v>18</v>
      </c>
      <c r="F61" s="200">
        <v>200</v>
      </c>
      <c r="G61" s="201"/>
      <c r="H61" s="228"/>
      <c r="I61" s="192">
        <f t="shared" si="2"/>
        <v>218</v>
      </c>
      <c r="J61" s="82"/>
      <c r="K61" s="145"/>
      <c r="L61" s="14"/>
      <c r="M61" s="12"/>
      <c r="N61" s="12"/>
      <c r="O61" s="15"/>
      <c r="W61" s="145"/>
      <c r="X61" s="14"/>
      <c r="Y61" s="12"/>
      <c r="Z61" s="12"/>
      <c r="AA61" s="15"/>
    </row>
    <row r="62" spans="1:27" ht="12.75" customHeight="1" x14ac:dyDescent="0.3">
      <c r="A62" s="208"/>
      <c r="B62" s="151" t="s">
        <v>309</v>
      </c>
      <c r="C62" s="202" t="s">
        <v>355</v>
      </c>
      <c r="D62" s="202" t="s">
        <v>41</v>
      </c>
      <c r="E62" s="199">
        <v>8</v>
      </c>
      <c r="F62" s="200">
        <v>100</v>
      </c>
      <c r="G62" s="201"/>
      <c r="H62" s="228"/>
      <c r="I62" s="192">
        <f t="shared" si="2"/>
        <v>108</v>
      </c>
      <c r="J62" s="82"/>
      <c r="K62" s="145"/>
      <c r="L62" s="14"/>
      <c r="M62" s="12"/>
      <c r="N62" s="12"/>
      <c r="O62" s="15"/>
      <c r="W62" s="145"/>
      <c r="X62" s="14"/>
      <c r="Y62" s="12"/>
      <c r="Z62" s="12"/>
      <c r="AA62" s="15"/>
    </row>
    <row r="63" spans="1:27" ht="12.75" customHeight="1" x14ac:dyDescent="0.3">
      <c r="A63" s="208"/>
      <c r="B63" s="151" t="s">
        <v>401</v>
      </c>
      <c r="C63" s="202" t="s">
        <v>180</v>
      </c>
      <c r="D63" s="202" t="s">
        <v>38</v>
      </c>
      <c r="E63" s="199">
        <v>14</v>
      </c>
      <c r="F63" s="200">
        <v>100</v>
      </c>
      <c r="G63" s="201"/>
      <c r="H63" s="228"/>
      <c r="I63" s="192">
        <f t="shared" si="2"/>
        <v>114</v>
      </c>
      <c r="J63" s="82"/>
      <c r="K63" s="145"/>
      <c r="L63" s="14"/>
      <c r="M63" s="12"/>
      <c r="N63" s="12"/>
      <c r="O63" s="15"/>
      <c r="W63" s="145"/>
      <c r="X63" s="14"/>
      <c r="Y63" s="12"/>
      <c r="Z63" s="12"/>
      <c r="AA63" s="15"/>
    </row>
    <row r="64" spans="1:27" ht="12.75" customHeight="1" x14ac:dyDescent="0.3">
      <c r="A64" s="208"/>
      <c r="B64" s="151" t="s">
        <v>359</v>
      </c>
      <c r="C64" s="202" t="s">
        <v>215</v>
      </c>
      <c r="D64" s="202" t="s">
        <v>0</v>
      </c>
      <c r="E64" s="199">
        <v>8</v>
      </c>
      <c r="F64" s="200">
        <v>200</v>
      </c>
      <c r="G64" s="201"/>
      <c r="H64" s="228"/>
      <c r="I64" s="192">
        <f t="shared" si="2"/>
        <v>208</v>
      </c>
      <c r="J64" s="82"/>
      <c r="K64" s="145"/>
      <c r="L64" s="14"/>
      <c r="M64" s="12"/>
      <c r="N64" s="12"/>
      <c r="O64" s="15"/>
      <c r="W64" s="145"/>
      <c r="X64" s="14"/>
      <c r="Y64" s="12"/>
      <c r="Z64" s="12"/>
      <c r="AA64" s="15"/>
    </row>
    <row r="65" spans="1:27" ht="12.75" customHeight="1" x14ac:dyDescent="0.3">
      <c r="A65" s="208"/>
      <c r="B65" s="151" t="s">
        <v>312</v>
      </c>
      <c r="C65" s="202" t="s">
        <v>257</v>
      </c>
      <c r="D65" s="202" t="s">
        <v>15</v>
      </c>
      <c r="E65" s="199">
        <v>15</v>
      </c>
      <c r="F65" s="200">
        <v>100</v>
      </c>
      <c r="G65" s="201"/>
      <c r="H65" s="228"/>
      <c r="I65" s="192">
        <f t="shared" si="2"/>
        <v>115</v>
      </c>
      <c r="J65" s="82"/>
      <c r="K65" s="145"/>
      <c r="L65" s="14"/>
      <c r="M65" s="12"/>
      <c r="N65" s="12"/>
      <c r="O65" s="15"/>
      <c r="W65" s="145"/>
      <c r="X65" s="14"/>
      <c r="Y65" s="12"/>
      <c r="Z65" s="12"/>
      <c r="AA65" s="15"/>
    </row>
    <row r="66" spans="1:27" ht="12.75" customHeight="1" x14ac:dyDescent="0.3">
      <c r="A66" s="208"/>
      <c r="H66" s="194"/>
      <c r="I66" s="194"/>
      <c r="J66" s="79"/>
      <c r="K66" s="145"/>
      <c r="L66" s="14"/>
      <c r="M66" s="12"/>
      <c r="N66" s="12"/>
      <c r="O66" s="15"/>
      <c r="W66" s="145"/>
      <c r="X66" s="14"/>
      <c r="Y66" s="12"/>
      <c r="Z66" s="12"/>
      <c r="AA66" s="15"/>
    </row>
    <row r="67" spans="1:27" ht="12.75" customHeight="1" x14ac:dyDescent="0.3">
      <c r="A67" s="208"/>
      <c r="H67" s="194"/>
      <c r="I67" s="194"/>
      <c r="J67" s="79"/>
      <c r="K67" s="145"/>
      <c r="L67" s="14"/>
      <c r="M67" s="12"/>
      <c r="N67" s="12"/>
      <c r="O67" s="15"/>
      <c r="W67" s="145"/>
      <c r="X67" s="14"/>
      <c r="Y67" s="12"/>
      <c r="Z67" s="12"/>
      <c r="AA67" s="15"/>
    </row>
    <row r="68" spans="1:27" ht="12.75" customHeight="1" x14ac:dyDescent="0.3">
      <c r="A68" s="208"/>
      <c r="H68" s="194"/>
      <c r="I68" s="194"/>
      <c r="J68" s="79"/>
      <c r="K68" s="145"/>
      <c r="L68" s="14"/>
      <c r="M68" s="12"/>
      <c r="N68" s="12"/>
      <c r="O68" s="15"/>
      <c r="W68" s="145"/>
      <c r="X68" s="14"/>
      <c r="Y68" s="12"/>
      <c r="Z68" s="12"/>
      <c r="AA68" s="15"/>
    </row>
    <row r="69" spans="1:27" ht="12.75" customHeight="1" x14ac:dyDescent="0.3">
      <c r="A69" s="208"/>
      <c r="H69" s="194"/>
      <c r="I69" s="194"/>
      <c r="J69" s="79"/>
      <c r="K69" s="145"/>
      <c r="L69" s="14"/>
      <c r="M69" s="12"/>
      <c r="N69" s="12"/>
      <c r="O69" s="15"/>
      <c r="W69" s="145"/>
      <c r="X69" s="14"/>
      <c r="Y69" s="12"/>
      <c r="Z69" s="12"/>
      <c r="AA69" s="15"/>
    </row>
    <row r="70" spans="1:27" ht="12.75" customHeight="1" x14ac:dyDescent="0.3">
      <c r="A70" s="208"/>
      <c r="H70" s="194"/>
      <c r="I70" s="194"/>
      <c r="J70" s="79"/>
      <c r="K70" s="145"/>
      <c r="L70" s="14"/>
      <c r="M70" s="12"/>
      <c r="N70" s="12"/>
      <c r="O70" s="15"/>
      <c r="W70" s="145"/>
      <c r="X70" s="14"/>
      <c r="Y70" s="12"/>
      <c r="Z70" s="12"/>
      <c r="AA70" s="15"/>
    </row>
    <row r="71" spans="1:27" ht="12.75" customHeight="1" x14ac:dyDescent="0.3">
      <c r="A71" s="208"/>
      <c r="H71" s="194"/>
      <c r="I71" s="194"/>
      <c r="J71" s="79"/>
      <c r="K71" s="145"/>
      <c r="L71" s="14"/>
      <c r="M71" s="12"/>
      <c r="N71" s="12"/>
      <c r="O71" s="15"/>
      <c r="W71" s="145"/>
      <c r="X71" s="14"/>
      <c r="Y71" s="12"/>
      <c r="Z71" s="12"/>
      <c r="AA71" s="15"/>
    </row>
    <row r="72" spans="1:27" ht="12.75" customHeight="1" x14ac:dyDescent="0.3">
      <c r="A72" s="208"/>
      <c r="H72" s="194"/>
      <c r="I72" s="194"/>
      <c r="J72" s="79"/>
      <c r="K72" s="145"/>
      <c r="L72" s="14"/>
      <c r="M72" s="12"/>
      <c r="N72" s="12"/>
      <c r="O72" s="15"/>
      <c r="W72" s="145"/>
      <c r="X72" s="14"/>
      <c r="Y72" s="12"/>
      <c r="Z72" s="12"/>
      <c r="AA72" s="15"/>
    </row>
    <row r="73" spans="1:27" ht="12.75" customHeight="1" x14ac:dyDescent="0.3">
      <c r="A73" s="208"/>
      <c r="H73" s="194"/>
      <c r="I73" s="194"/>
      <c r="J73" s="79"/>
      <c r="K73" s="145"/>
      <c r="L73" s="14"/>
      <c r="M73" s="12"/>
      <c r="N73" s="12"/>
      <c r="O73" s="15"/>
      <c r="W73" s="145"/>
      <c r="X73" s="14"/>
      <c r="Y73" s="12"/>
      <c r="Z73" s="12"/>
      <c r="AA73" s="15"/>
    </row>
    <row r="74" spans="1:27" ht="12.75" customHeight="1" x14ac:dyDescent="0.3">
      <c r="A74" s="208"/>
      <c r="H74" s="194"/>
      <c r="I74" s="194"/>
      <c r="J74" s="79"/>
      <c r="K74" s="145"/>
      <c r="L74" s="14"/>
      <c r="M74" s="12"/>
      <c r="N74" s="12"/>
      <c r="O74" s="15"/>
      <c r="W74" s="145"/>
      <c r="X74" s="14"/>
      <c r="Y74" s="12"/>
      <c r="Z74" s="12"/>
      <c r="AA74" s="15"/>
    </row>
    <row r="75" spans="1:27" ht="12.75" customHeight="1" x14ac:dyDescent="0.3">
      <c r="A75" s="208"/>
      <c r="H75" s="194"/>
      <c r="I75" s="194"/>
      <c r="J75" s="79"/>
      <c r="K75" s="145"/>
      <c r="L75" s="14"/>
      <c r="M75" s="12"/>
      <c r="N75" s="12"/>
      <c r="O75" s="15"/>
      <c r="W75" s="145"/>
      <c r="X75" s="14"/>
      <c r="Y75" s="12"/>
      <c r="Z75" s="12"/>
      <c r="AA75" s="15"/>
    </row>
    <row r="76" spans="1:27" ht="12.75" customHeight="1" x14ac:dyDescent="0.3">
      <c r="H76" s="194"/>
      <c r="I76" s="194"/>
      <c r="J76" s="79"/>
      <c r="K76" s="145"/>
      <c r="L76" s="14"/>
      <c r="M76" s="12"/>
      <c r="N76" s="12"/>
      <c r="O76" s="15"/>
      <c r="W76" s="145"/>
      <c r="X76" s="14"/>
      <c r="Y76" s="12"/>
      <c r="Z76" s="12"/>
      <c r="AA76" s="15"/>
    </row>
    <row r="77" spans="1:27" ht="12.75" customHeight="1" x14ac:dyDescent="0.3">
      <c r="H77" s="194"/>
      <c r="I77" s="194"/>
      <c r="J77" s="79"/>
      <c r="K77" s="145"/>
      <c r="L77" s="14"/>
      <c r="M77" s="12"/>
      <c r="N77" s="12"/>
      <c r="O77" s="15"/>
      <c r="W77" s="145"/>
      <c r="X77" s="14"/>
      <c r="Y77" s="12"/>
      <c r="Z77" s="12"/>
      <c r="AA77" s="15"/>
    </row>
    <row r="78" spans="1:27" ht="12.75" customHeight="1" x14ac:dyDescent="0.3">
      <c r="H78" s="194"/>
      <c r="I78" s="194"/>
      <c r="J78" s="79"/>
      <c r="K78" s="145"/>
      <c r="L78" s="14"/>
      <c r="M78" s="12"/>
      <c r="N78" s="12"/>
      <c r="O78" s="15"/>
      <c r="W78" s="145"/>
      <c r="X78" s="14"/>
      <c r="Y78" s="12"/>
      <c r="Z78" s="12"/>
      <c r="AA78" s="15"/>
    </row>
    <row r="79" spans="1:27" ht="12.75" customHeight="1" x14ac:dyDescent="0.3">
      <c r="H79" s="194"/>
      <c r="I79" s="194"/>
    </row>
    <row r="80" spans="1:27" ht="12.75" customHeight="1" x14ac:dyDescent="0.3">
      <c r="H80" s="194"/>
      <c r="I80" s="194"/>
    </row>
    <row r="81" spans="8:9" ht="12.75" customHeight="1" x14ac:dyDescent="0.3">
      <c r="H81" s="194"/>
      <c r="I81" s="194"/>
    </row>
    <row r="82" spans="8:9" ht="12.75" customHeight="1" x14ac:dyDescent="0.3">
      <c r="H82" s="194"/>
      <c r="I82" s="194"/>
    </row>
    <row r="83" spans="8:9" ht="12.75" customHeight="1" x14ac:dyDescent="0.3">
      <c r="H83" s="194"/>
      <c r="I83" s="194"/>
    </row>
    <row r="84" spans="8:9" ht="12.75" customHeight="1" x14ac:dyDescent="0.3">
      <c r="H84" s="194"/>
      <c r="I84" s="194"/>
    </row>
    <row r="85" spans="8:9" ht="12.75" customHeight="1" x14ac:dyDescent="0.3">
      <c r="H85" s="194"/>
      <c r="I85" s="194"/>
    </row>
    <row r="86" spans="8:9" ht="12.75" customHeight="1" x14ac:dyDescent="0.3">
      <c r="H86" s="194"/>
      <c r="I86" s="194"/>
    </row>
    <row r="87" spans="8:9" ht="12.75" customHeight="1" x14ac:dyDescent="0.3">
      <c r="H87" s="194"/>
      <c r="I87" s="194"/>
    </row>
    <row r="88" spans="8:9" ht="12.75" customHeight="1" x14ac:dyDescent="0.3">
      <c r="H88" s="194"/>
      <c r="I88" s="194"/>
    </row>
    <row r="89" spans="8:9" ht="12.75" customHeight="1" x14ac:dyDescent="0.3">
      <c r="H89" s="194"/>
      <c r="I89" s="194"/>
    </row>
    <row r="90" spans="8:9" ht="12.75" customHeight="1" x14ac:dyDescent="0.3">
      <c r="H90" s="194"/>
      <c r="I90" s="194"/>
    </row>
    <row r="91" spans="8:9" ht="12.75" customHeight="1" x14ac:dyDescent="0.3">
      <c r="H91" s="194"/>
      <c r="I91" s="194"/>
    </row>
    <row r="92" spans="8:9" ht="12.75" customHeight="1" x14ac:dyDescent="0.3">
      <c r="H92" s="194"/>
      <c r="I92" s="194"/>
    </row>
    <row r="93" spans="8:9" ht="12.75" customHeight="1" x14ac:dyDescent="0.3">
      <c r="H93" s="194"/>
      <c r="I93" s="194"/>
    </row>
    <row r="94" spans="8:9" ht="12.75" customHeight="1" x14ac:dyDescent="0.3">
      <c r="H94" s="194"/>
      <c r="I94" s="194"/>
    </row>
    <row r="95" spans="8:9" ht="12.75" customHeight="1" x14ac:dyDescent="0.3">
      <c r="H95" s="194"/>
      <c r="I95" s="194"/>
    </row>
    <row r="96" spans="8:9" ht="12.75" customHeight="1" x14ac:dyDescent="0.3">
      <c r="H96" s="194"/>
      <c r="I96" s="194"/>
    </row>
    <row r="97" spans="8:9" ht="12.75" customHeight="1" x14ac:dyDescent="0.3">
      <c r="H97" s="194"/>
      <c r="I97" s="194"/>
    </row>
    <row r="98" spans="8:9" ht="12.75" customHeight="1" x14ac:dyDescent="0.3">
      <c r="H98" s="194"/>
      <c r="I98" s="194"/>
    </row>
    <row r="99" spans="8:9" ht="12.75" customHeight="1" x14ac:dyDescent="0.3">
      <c r="H99" s="194"/>
      <c r="I99" s="194"/>
    </row>
    <row r="100" spans="8:9" ht="12.75" customHeight="1" x14ac:dyDescent="0.3">
      <c r="H100" s="194"/>
      <c r="I100" s="194"/>
    </row>
    <row r="101" spans="8:9" ht="12.75" customHeight="1" x14ac:dyDescent="0.3">
      <c r="H101" s="194"/>
      <c r="I101" s="194"/>
    </row>
    <row r="102" spans="8:9" ht="12.75" customHeight="1" x14ac:dyDescent="0.3">
      <c r="H102" s="194"/>
    </row>
    <row r="103" spans="8:9" ht="12.75" customHeight="1" x14ac:dyDescent="0.3">
      <c r="H103" s="194"/>
    </row>
  </sheetData>
  <sortState xmlns:xlrd2="http://schemas.microsoft.com/office/spreadsheetml/2017/richdata2" ref="B2:I129">
    <sortCondition ref="B1:B129"/>
  </sortState>
  <mergeCells count="3">
    <mergeCell ref="L1:O1"/>
    <mergeCell ref="Q1:U1"/>
    <mergeCell ref="X1:Z1"/>
  </mergeCells>
  <conditionalFormatting sqref="B1:B1048576">
    <cfRule type="duplicateValues" dxfId="24" priority="8"/>
    <cfRule type="duplicateValues" dxfId="23" priority="19"/>
  </conditionalFormatting>
  <conditionalFormatting sqref="B66:B1048576 B1">
    <cfRule type="duplicateValues" dxfId="22" priority="15"/>
    <cfRule type="duplicateValues" dxfId="21" priority="16"/>
    <cfRule type="duplicateValues" dxfId="20" priority="17"/>
    <cfRule type="duplicateValues" dxfId="19" priority="18"/>
  </conditionalFormatting>
  <conditionalFormatting sqref="B66:B1048576">
    <cfRule type="duplicateValues" dxfId="18" priority="20"/>
  </conditionalFormatting>
  <conditionalFormatting sqref="C2:D65">
    <cfRule type="containsErrors" dxfId="17" priority="14">
      <formula>ISERROR(C2)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ERK TK</vt:lpstr>
      <vt:lpstr>KIZ TK</vt:lpstr>
      <vt:lpstr>ERK</vt:lpstr>
      <vt:lpstr>KIZ</vt:lpstr>
      <vt:lpstr>ÇİFT ERKEK</vt:lpstr>
      <vt:lpstr>ÇİFT KIZ</vt:lpstr>
      <vt:lpstr>KARMA</vt:lpstr>
      <vt:lpstr>Sayfa1</vt:lpstr>
      <vt:lpstr>ERKEK PUAN</vt:lpstr>
      <vt:lpstr>KIZ PUAN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2026-03-23T08:49:34Z</dcterms:modified>
</cp:coreProperties>
</file>