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codeName="BuÇalışmaKitabı"/>
  <bookViews>
    <workbookView xWindow="-120" yWindow="-180" windowWidth="14340" windowHeight="8040" tabRatio="820" firstSheet="6" activeTab="6"/>
  </bookViews>
  <sheets>
    <sheet name="ÇİFT KIZ" sheetId="14" state="hidden" r:id="rId1"/>
    <sheet name="ÇİFT ERKEK" sheetId="15" state="hidden" r:id="rId2"/>
    <sheet name="KARMA" sheetId="18" state="hidden" r:id="rId3"/>
    <sheet name="ERK TK" sheetId="16" state="hidden" r:id="rId4"/>
    <sheet name="Sayfa1" sheetId="20" state="hidden" r:id="rId5"/>
    <sheet name="KIZ TK" sheetId="17" state="hidden" r:id="rId6"/>
    <sheet name="TASLAK PROGRAM" sheetId="22" r:id="rId7"/>
    <sheet name="ERKEK KATILIM" sheetId="1" r:id="rId8"/>
    <sheet name="KIZ KATILIM" sheetId="2" r:id="rId9"/>
    <sheet name="ERKEK PUAN" sheetId="12" r:id="rId10"/>
    <sheet name="KIZ PUAN" sheetId="13" r:id="rId11"/>
    <sheet name="MAMS" sheetId="21" r:id="rId12"/>
    <sheet name="İCMAL" sheetId="23" r:id="rId13"/>
  </sheets>
  <definedNames>
    <definedName name="_Hlk143255257" localSheetId="7">'ERKEK KATILIM'!#REF!</definedName>
  </definedNames>
  <calcPr calcId="145621"/>
</workbook>
</file>

<file path=xl/calcChain.xml><?xml version="1.0" encoding="utf-8"?>
<calcChain xmlns="http://schemas.openxmlformats.org/spreadsheetml/2006/main">
  <c r="C6" i="23" l="1"/>
  <c r="B18" i="12" l="1"/>
  <c r="B19" i="12"/>
  <c r="B20" i="12"/>
  <c r="B21" i="12"/>
  <c r="B22" i="12"/>
  <c r="B23" i="12"/>
  <c r="B24" i="12"/>
  <c r="B25" i="12"/>
  <c r="B26" i="12"/>
  <c r="B27" i="12"/>
  <c r="B28" i="12"/>
  <c r="B29" i="12"/>
  <c r="B30" i="12"/>
  <c r="B31" i="12"/>
  <c r="B32" i="12"/>
  <c r="B33" i="12"/>
  <c r="B34" i="12"/>
  <c r="B35" i="12"/>
  <c r="B36" i="12"/>
  <c r="B37" i="12"/>
  <c r="B38" i="12"/>
  <c r="B39" i="12"/>
  <c r="B40" i="12"/>
  <c r="B41" i="12"/>
  <c r="B42" i="12"/>
  <c r="B43" i="12"/>
  <c r="B44" i="12"/>
  <c r="B45" i="12"/>
  <c r="B46" i="12"/>
  <c r="B47" i="12"/>
  <c r="B48" i="12"/>
  <c r="B49" i="12"/>
  <c r="B50" i="12"/>
  <c r="B51" i="12"/>
  <c r="B52" i="12"/>
  <c r="B53" i="12"/>
  <c r="B54" i="12"/>
  <c r="B55" i="12"/>
  <c r="B56" i="12"/>
  <c r="B57" i="12"/>
  <c r="B58" i="12"/>
  <c r="B59" i="12"/>
  <c r="B60" i="12"/>
  <c r="B61" i="12"/>
  <c r="B62" i="12"/>
  <c r="B63" i="12"/>
  <c r="B64" i="12"/>
  <c r="B65" i="12"/>
  <c r="B66" i="12"/>
  <c r="B67" i="12"/>
  <c r="B68" i="12"/>
  <c r="B69" i="12"/>
  <c r="B70" i="12"/>
  <c r="B71" i="12"/>
  <c r="B72" i="12"/>
  <c r="B73" i="12"/>
  <c r="B74" i="12"/>
  <c r="B75" i="12"/>
  <c r="B76" i="12"/>
  <c r="B77" i="12"/>
  <c r="B78" i="12"/>
  <c r="B79" i="12"/>
  <c r="B80" i="12"/>
  <c r="B81" i="12"/>
  <c r="B82" i="12"/>
  <c r="B83" i="12"/>
  <c r="B84" i="12"/>
  <c r="B85" i="12"/>
  <c r="B86" i="12"/>
  <c r="B87" i="12"/>
  <c r="B88" i="12"/>
  <c r="B89" i="12"/>
  <c r="B90" i="12"/>
  <c r="B91" i="12"/>
  <c r="B92" i="12"/>
  <c r="B93" i="12"/>
  <c r="B94" i="12"/>
  <c r="B95" i="12"/>
  <c r="B96" i="12"/>
  <c r="B97" i="12"/>
  <c r="B98" i="12"/>
  <c r="B99" i="12"/>
  <c r="B100" i="12"/>
  <c r="B101" i="12"/>
  <c r="B102" i="12"/>
  <c r="B103" i="12"/>
  <c r="B104" i="12"/>
  <c r="B105" i="12"/>
  <c r="B106" i="12"/>
  <c r="B107" i="12"/>
  <c r="B108" i="12"/>
  <c r="B109" i="12"/>
  <c r="B110" i="12"/>
  <c r="B111" i="12"/>
  <c r="B112" i="12"/>
  <c r="J84" i="12"/>
  <c r="J76" i="12"/>
  <c r="J14" i="12"/>
  <c r="J52" i="12"/>
  <c r="J8" i="12"/>
  <c r="J20" i="12"/>
  <c r="J79" i="12"/>
  <c r="J67" i="12"/>
  <c r="J29" i="12"/>
  <c r="J43" i="12"/>
  <c r="J65" i="12"/>
  <c r="J39" i="12"/>
  <c r="J30" i="12"/>
  <c r="J35" i="12"/>
  <c r="J101" i="12"/>
  <c r="J103" i="12"/>
  <c r="J6" i="12"/>
  <c r="J73" i="12"/>
  <c r="J93" i="12"/>
  <c r="J64" i="12"/>
  <c r="J97" i="12"/>
  <c r="J71" i="12"/>
  <c r="J90" i="12"/>
  <c r="J3" i="12"/>
  <c r="J78" i="12"/>
  <c r="J85" i="12"/>
  <c r="J100" i="12"/>
  <c r="J92" i="12"/>
  <c r="J61" i="12"/>
  <c r="J13" i="12"/>
  <c r="J83" i="12"/>
  <c r="J107" i="12"/>
  <c r="J108" i="12"/>
  <c r="J109" i="12"/>
  <c r="J110" i="12"/>
  <c r="J77" i="13"/>
  <c r="J78" i="13"/>
  <c r="J79" i="13"/>
  <c r="J80" i="13"/>
  <c r="J81" i="13"/>
  <c r="J82" i="13"/>
  <c r="J83" i="13"/>
  <c r="J84" i="13"/>
  <c r="J85" i="13"/>
  <c r="J86" i="13"/>
  <c r="J87" i="13"/>
  <c r="J88" i="13"/>
  <c r="J89" i="13"/>
  <c r="J90" i="13"/>
  <c r="J91" i="13"/>
  <c r="J92" i="13"/>
  <c r="J93" i="13"/>
  <c r="J94" i="13"/>
  <c r="J95" i="13"/>
  <c r="J96" i="13"/>
  <c r="J97" i="13"/>
  <c r="J98" i="13"/>
  <c r="J99" i="13"/>
  <c r="J100" i="13"/>
  <c r="J101" i="13"/>
  <c r="J102" i="13"/>
  <c r="J103" i="13"/>
  <c r="J104" i="13"/>
  <c r="J105" i="13"/>
  <c r="J106" i="13"/>
  <c r="J107" i="13"/>
  <c r="J108" i="13"/>
  <c r="J109" i="13"/>
  <c r="J110" i="13"/>
  <c r="J111" i="13"/>
  <c r="B79" i="13" l="1"/>
  <c r="B78" i="13"/>
  <c r="B77" i="13"/>
  <c r="B76" i="13"/>
  <c r="B75" i="13"/>
  <c r="B74" i="13"/>
  <c r="B73" i="13"/>
  <c r="B72" i="13"/>
  <c r="B71" i="13"/>
  <c r="B70" i="13"/>
  <c r="B69" i="13"/>
  <c r="B68" i="13"/>
  <c r="B67" i="13"/>
  <c r="B66" i="13"/>
  <c r="B65" i="13"/>
  <c r="B64" i="13"/>
  <c r="B63" i="13"/>
  <c r="B62" i="13"/>
  <c r="B61" i="13"/>
  <c r="B60" i="13"/>
  <c r="B59" i="13"/>
  <c r="B58" i="13"/>
  <c r="B57" i="13"/>
  <c r="B56" i="13"/>
  <c r="B55" i="13"/>
  <c r="B54" i="13"/>
  <c r="B53" i="13"/>
  <c r="B52" i="13"/>
  <c r="B51" i="13"/>
  <c r="B50" i="13"/>
  <c r="B49" i="13"/>
  <c r="B48" i="13"/>
  <c r="B47" i="13"/>
  <c r="B46" i="13"/>
  <c r="B45" i="13"/>
  <c r="B44" i="13"/>
  <c r="B43" i="13"/>
  <c r="B42" i="13"/>
  <c r="B41" i="13"/>
  <c r="B40" i="13"/>
  <c r="B39" i="13"/>
  <c r="B38" i="13"/>
  <c r="B37" i="13"/>
  <c r="B36" i="13"/>
  <c r="B35" i="13"/>
  <c r="B34" i="13"/>
  <c r="B33" i="13"/>
  <c r="B32" i="13"/>
  <c r="B31" i="13"/>
  <c r="B30" i="13"/>
  <c r="B29" i="13"/>
  <c r="B28" i="13"/>
  <c r="B27" i="13"/>
  <c r="B26" i="13"/>
  <c r="B25" i="13"/>
  <c r="B24" i="13"/>
  <c r="B23" i="13"/>
  <c r="B22" i="13"/>
  <c r="B21" i="13"/>
  <c r="B20" i="13"/>
  <c r="B19" i="13"/>
  <c r="B18" i="13"/>
  <c r="B17" i="13"/>
  <c r="B16" i="13"/>
  <c r="B15" i="13"/>
  <c r="B14" i="13"/>
  <c r="B13" i="13"/>
  <c r="B12" i="13"/>
  <c r="B11" i="13"/>
  <c r="B10" i="13"/>
  <c r="B9" i="13"/>
  <c r="B8" i="13"/>
  <c r="B7" i="13"/>
  <c r="B6" i="13"/>
  <c r="B5" i="13"/>
  <c r="B4" i="13"/>
  <c r="B3" i="13"/>
  <c r="B2" i="13"/>
  <c r="B3" i="12"/>
  <c r="B4" i="12"/>
  <c r="B5" i="12"/>
  <c r="B6" i="12"/>
  <c r="B7" i="12"/>
  <c r="B8" i="12"/>
  <c r="B9" i="12"/>
  <c r="B10" i="12"/>
  <c r="B11" i="12"/>
  <c r="B12" i="12"/>
  <c r="B13" i="12"/>
  <c r="B14" i="12"/>
  <c r="B15" i="12"/>
  <c r="B16" i="12"/>
  <c r="B17" i="12"/>
  <c r="B2" i="12"/>
  <c r="J42" i="13"/>
  <c r="J72" i="13"/>
  <c r="J4" i="13"/>
  <c r="J63" i="13"/>
  <c r="J60" i="13"/>
  <c r="J11" i="13"/>
  <c r="J76" i="13"/>
  <c r="J67" i="13"/>
  <c r="J12" i="13"/>
  <c r="J22" i="13"/>
  <c r="J26" i="13"/>
  <c r="J17" i="13"/>
  <c r="J64" i="13"/>
  <c r="J55" i="13"/>
  <c r="J37" i="13"/>
  <c r="J28" i="13"/>
  <c r="J45" i="13"/>
  <c r="J70" i="13"/>
  <c r="J69" i="13"/>
  <c r="J59" i="13"/>
  <c r="J15" i="13"/>
  <c r="J75" i="13"/>
  <c r="J3" i="13"/>
  <c r="J56" i="13"/>
  <c r="J33" i="13"/>
  <c r="J73" i="13"/>
  <c r="J30" i="13"/>
  <c r="J58" i="13"/>
  <c r="J38" i="13"/>
  <c r="J48" i="13"/>
  <c r="J62" i="13"/>
  <c r="J71" i="13"/>
  <c r="J72" i="12"/>
  <c r="J31" i="12"/>
  <c r="J44" i="12"/>
  <c r="J10" i="12"/>
  <c r="J89" i="12"/>
  <c r="J28" i="12"/>
  <c r="J42" i="12"/>
  <c r="J56" i="12"/>
  <c r="J59" i="12"/>
  <c r="J4" i="12"/>
  <c r="J95" i="12"/>
  <c r="J82" i="12"/>
  <c r="J48" i="12"/>
  <c r="J47" i="12"/>
  <c r="J106" i="12"/>
  <c r="J68" i="12"/>
  <c r="J70" i="12"/>
  <c r="J45" i="12"/>
  <c r="J33" i="12"/>
  <c r="J98" i="12"/>
  <c r="J77" i="12"/>
  <c r="J51" i="12"/>
  <c r="J24" i="12"/>
  <c r="J9" i="12"/>
  <c r="J54" i="12"/>
  <c r="J60" i="12"/>
  <c r="J74" i="12"/>
  <c r="J62" i="12"/>
  <c r="J49" i="12"/>
  <c r="J36" i="12"/>
  <c r="J40" i="12"/>
  <c r="J99" i="12"/>
  <c r="J16" i="12"/>
  <c r="J61" i="13" l="1"/>
  <c r="J51" i="13"/>
  <c r="J44" i="13"/>
  <c r="J40" i="13"/>
  <c r="J39" i="13"/>
  <c r="J23" i="13"/>
  <c r="J14" i="13"/>
  <c r="J9" i="13"/>
  <c r="J7" i="13"/>
  <c r="J6" i="13"/>
  <c r="J5" i="13"/>
  <c r="J65" i="13"/>
  <c r="J54" i="13"/>
  <c r="J52" i="13"/>
  <c r="J46" i="13"/>
  <c r="J24" i="13"/>
  <c r="J19" i="13"/>
  <c r="J74" i="13"/>
  <c r="J68" i="13"/>
  <c r="J31" i="13"/>
  <c r="J18" i="13"/>
  <c r="J21" i="13"/>
  <c r="J34" i="13"/>
  <c r="J32" i="13"/>
  <c r="J43" i="13"/>
  <c r="J29" i="13"/>
  <c r="J49" i="13"/>
  <c r="J27" i="13"/>
  <c r="J20" i="13"/>
  <c r="J53" i="13"/>
  <c r="J57" i="13"/>
  <c r="J47" i="13"/>
  <c r="J10" i="13"/>
  <c r="J66" i="13"/>
  <c r="J13" i="13"/>
  <c r="J35" i="13"/>
  <c r="J41" i="13"/>
  <c r="J50" i="13"/>
  <c r="J2" i="13"/>
  <c r="J36" i="13"/>
  <c r="J25" i="13"/>
  <c r="J8" i="13"/>
  <c r="J16" i="13"/>
  <c r="J104" i="12"/>
  <c r="J96" i="12"/>
  <c r="J94" i="12"/>
  <c r="J91" i="12"/>
  <c r="J75" i="12"/>
  <c r="J57" i="12"/>
  <c r="J53" i="12"/>
  <c r="J27" i="12"/>
  <c r="J26" i="12"/>
  <c r="J23" i="12"/>
  <c r="J15" i="12"/>
  <c r="J2" i="12"/>
  <c r="J105" i="12"/>
  <c r="J58" i="12"/>
  <c r="J38" i="12"/>
  <c r="J22" i="12"/>
  <c r="J32" i="12"/>
  <c r="J41" i="12"/>
  <c r="J69" i="12"/>
  <c r="J102" i="12"/>
  <c r="J66" i="12"/>
  <c r="J37" i="12"/>
  <c r="J86" i="12"/>
  <c r="J88" i="12"/>
  <c r="J25" i="12"/>
  <c r="J18" i="12"/>
  <c r="J50" i="12"/>
  <c r="J12" i="12"/>
  <c r="J81" i="12"/>
  <c r="J80" i="12"/>
  <c r="J46" i="12"/>
  <c r="J17" i="12"/>
  <c r="J11" i="12"/>
  <c r="J34" i="12"/>
  <c r="J7" i="12"/>
  <c r="J5" i="12"/>
  <c r="J55" i="12"/>
  <c r="J21" i="12"/>
  <c r="J19" i="12"/>
  <c r="J87" i="12"/>
  <c r="J63" i="12"/>
  <c r="D79" i="15" l="1"/>
  <c r="E79" i="15"/>
  <c r="D80" i="15"/>
  <c r="E80" i="15"/>
  <c r="D81" i="15"/>
  <c r="F81" i="15" s="1"/>
  <c r="E81" i="15"/>
  <c r="G81" i="15" s="1"/>
  <c r="D82" i="15"/>
  <c r="F82" i="15" s="1"/>
  <c r="E82" i="15"/>
  <c r="G82" i="15" s="1"/>
  <c r="D83" i="15"/>
  <c r="F83" i="15" s="1"/>
  <c r="E83" i="15"/>
  <c r="G83" i="15" s="1"/>
  <c r="D84" i="15"/>
  <c r="F84" i="15" s="1"/>
  <c r="E84" i="15"/>
  <c r="G84" i="15" s="1"/>
  <c r="D85" i="15"/>
  <c r="F85" i="15" s="1"/>
  <c r="E85" i="15"/>
  <c r="G85" i="15" s="1"/>
  <c r="D86" i="15"/>
  <c r="F86" i="15" s="1"/>
  <c r="E86" i="15"/>
  <c r="G86" i="15" s="1"/>
  <c r="D119" i="18"/>
  <c r="D120" i="18"/>
  <c r="D121" i="18"/>
  <c r="D122" i="18"/>
  <c r="D123" i="18"/>
  <c r="D124" i="18"/>
  <c r="E118" i="18"/>
  <c r="E119" i="18"/>
  <c r="E120" i="18"/>
  <c r="E121" i="18"/>
  <c r="E122" i="18"/>
  <c r="E123" i="18"/>
  <c r="E124" i="18"/>
  <c r="E125" i="18"/>
  <c r="E126" i="18"/>
  <c r="E127" i="18"/>
  <c r="E128" i="18"/>
  <c r="D117" i="18"/>
  <c r="D118" i="18"/>
  <c r="E16" i="14"/>
  <c r="H83" i="15" l="1"/>
  <c r="H84" i="15"/>
  <c r="H86" i="15"/>
  <c r="H82" i="15"/>
  <c r="H85" i="15"/>
  <c r="H81" i="15"/>
  <c r="E113" i="18"/>
  <c r="D113" i="18"/>
  <c r="C14" i="17" l="1"/>
  <c r="C15" i="17"/>
  <c r="C16" i="17"/>
  <c r="C17" i="17"/>
  <c r="C18" i="17"/>
  <c r="C19" i="17"/>
  <c r="C20" i="17"/>
  <c r="C21" i="17"/>
  <c r="C22" i="17"/>
  <c r="C23" i="17"/>
  <c r="C24" i="17"/>
  <c r="C25" i="17"/>
  <c r="B15" i="16" l="1"/>
  <c r="B16" i="16"/>
  <c r="B17" i="16"/>
  <c r="B18" i="16"/>
  <c r="B19" i="16"/>
  <c r="B20" i="16"/>
  <c r="B21" i="16"/>
  <c r="B22" i="16"/>
  <c r="B23" i="16"/>
  <c r="B24" i="16"/>
  <c r="B25" i="16"/>
  <c r="E93" i="18"/>
  <c r="E94" i="18"/>
  <c r="E95" i="18"/>
  <c r="E96" i="18"/>
  <c r="E97" i="18"/>
  <c r="E98" i="18"/>
  <c r="E99" i="18"/>
  <c r="E100" i="18"/>
  <c r="E101" i="18"/>
  <c r="E102" i="18"/>
  <c r="E104" i="18"/>
  <c r="D105" i="18"/>
  <c r="E105" i="18"/>
  <c r="D106" i="18"/>
  <c r="E106" i="18"/>
  <c r="D107" i="18"/>
  <c r="E107" i="18"/>
  <c r="E108" i="18"/>
  <c r="E109" i="18"/>
  <c r="D110" i="18"/>
  <c r="E110" i="18"/>
  <c r="D111" i="18"/>
  <c r="E111" i="18"/>
  <c r="D112" i="18"/>
  <c r="E112" i="18"/>
  <c r="D114" i="18"/>
  <c r="E114" i="18"/>
  <c r="D115" i="18"/>
  <c r="E115" i="18"/>
  <c r="D116" i="18"/>
  <c r="E116" i="18"/>
  <c r="E117" i="18"/>
  <c r="D125" i="18"/>
  <c r="D126" i="18"/>
  <c r="D127" i="18"/>
  <c r="D128" i="18"/>
  <c r="D129" i="18"/>
  <c r="E129" i="18"/>
  <c r="D130" i="18"/>
  <c r="E130" i="18"/>
  <c r="D131" i="18"/>
  <c r="E131" i="18"/>
  <c r="D132" i="18"/>
  <c r="E132" i="18"/>
  <c r="D133" i="18"/>
  <c r="E133" i="18"/>
  <c r="D134" i="18"/>
  <c r="E134" i="18"/>
  <c r="D135" i="18"/>
  <c r="E135" i="18"/>
  <c r="D136" i="18"/>
  <c r="E136" i="18"/>
  <c r="D137" i="18"/>
  <c r="E137" i="18"/>
  <c r="D138" i="18"/>
  <c r="E138" i="18"/>
  <c r="D139" i="18"/>
  <c r="E139" i="18"/>
  <c r="D140" i="18"/>
  <c r="E140" i="18"/>
  <c r="D141" i="18"/>
  <c r="E141" i="18"/>
  <c r="D142" i="18"/>
  <c r="E142" i="18"/>
  <c r="D143" i="18"/>
  <c r="E143" i="18"/>
  <c r="D144" i="18"/>
  <c r="E144" i="18"/>
  <c r="D145" i="18"/>
  <c r="E145" i="18"/>
  <c r="D146" i="18"/>
  <c r="E146" i="18"/>
  <c r="D147" i="18"/>
  <c r="E147" i="18"/>
  <c r="D148" i="18"/>
  <c r="E148" i="18"/>
  <c r="D149" i="18"/>
  <c r="E149" i="18"/>
  <c r="D150" i="18"/>
  <c r="E150" i="18"/>
  <c r="D151" i="18"/>
  <c r="E151" i="18"/>
  <c r="D152" i="18"/>
  <c r="E152" i="18"/>
  <c r="D153" i="18"/>
  <c r="E153" i="18"/>
  <c r="D154" i="18"/>
  <c r="E154" i="18"/>
  <c r="D155" i="18"/>
  <c r="E155" i="18"/>
  <c r="D156" i="18"/>
  <c r="E156" i="18"/>
  <c r="D157" i="18"/>
  <c r="E157" i="18"/>
  <c r="D158" i="18"/>
  <c r="E158" i="18"/>
  <c r="D159" i="18"/>
  <c r="E159" i="18"/>
  <c r="D160" i="18"/>
  <c r="E160" i="18"/>
  <c r="D161" i="18"/>
  <c r="E161" i="18"/>
  <c r="D162" i="18"/>
  <c r="E162" i="18"/>
  <c r="D163" i="18"/>
  <c r="E163" i="18"/>
  <c r="D164" i="18"/>
  <c r="E164" i="18"/>
  <c r="D165" i="18"/>
  <c r="E165" i="18"/>
  <c r="D166" i="18"/>
  <c r="E166" i="18"/>
  <c r="D167" i="18"/>
  <c r="E167" i="18"/>
  <c r="D168" i="18"/>
  <c r="E168" i="18"/>
  <c r="D169" i="18"/>
  <c r="E169" i="18"/>
  <c r="D170" i="18"/>
  <c r="E170" i="18"/>
  <c r="D171" i="18"/>
  <c r="E171" i="18"/>
  <c r="D172" i="18"/>
  <c r="E172" i="18"/>
  <c r="D173" i="18"/>
  <c r="E173" i="18"/>
  <c r="D174" i="18"/>
  <c r="E174" i="18"/>
  <c r="D175" i="18"/>
  <c r="E175" i="18"/>
  <c r="D176" i="18"/>
  <c r="E176" i="18"/>
  <c r="D177" i="18"/>
  <c r="E177" i="18"/>
  <c r="D178" i="18"/>
  <c r="E178" i="18"/>
  <c r="D179" i="18"/>
  <c r="E179" i="18"/>
  <c r="D180" i="18"/>
  <c r="E180" i="18"/>
  <c r="D181" i="18"/>
  <c r="E181" i="18"/>
  <c r="D182" i="18"/>
  <c r="E182" i="18"/>
  <c r="D183" i="18"/>
  <c r="E183" i="18"/>
  <c r="D184" i="18"/>
  <c r="E184" i="18"/>
  <c r="D185" i="18"/>
  <c r="E185" i="18"/>
  <c r="D186" i="18"/>
  <c r="E186" i="18"/>
  <c r="D187" i="18"/>
  <c r="E187" i="18"/>
  <c r="D188" i="18"/>
  <c r="E188" i="18"/>
  <c r="D189" i="18"/>
  <c r="E189" i="18"/>
  <c r="D190" i="18"/>
  <c r="E190" i="18"/>
  <c r="D191" i="18"/>
  <c r="E191" i="18"/>
  <c r="D192" i="18"/>
  <c r="E192" i="18"/>
  <c r="D193" i="18"/>
  <c r="E193" i="18"/>
  <c r="D194" i="18"/>
  <c r="E194" i="18"/>
  <c r="D195" i="18"/>
  <c r="E195" i="18"/>
  <c r="D196" i="18"/>
  <c r="E196" i="18"/>
  <c r="D197" i="18"/>
  <c r="E197" i="18"/>
  <c r="D198" i="18"/>
  <c r="E198" i="18"/>
  <c r="D199" i="18"/>
  <c r="E199" i="18"/>
  <c r="D200" i="18"/>
  <c r="E200" i="18"/>
  <c r="D201" i="18"/>
  <c r="E201" i="18"/>
  <c r="D202" i="18"/>
  <c r="E202" i="18"/>
  <c r="D203" i="18"/>
  <c r="E203" i="18"/>
  <c r="D204" i="18"/>
  <c r="E204" i="18"/>
  <c r="D205" i="18"/>
  <c r="E205" i="18"/>
  <c r="D206" i="18"/>
  <c r="E206" i="18"/>
  <c r="D207" i="18"/>
  <c r="E207" i="18"/>
  <c r="D208" i="18"/>
  <c r="E208" i="18"/>
  <c r="D209" i="18"/>
  <c r="E209" i="18"/>
  <c r="D210" i="18"/>
  <c r="E210" i="18"/>
  <c r="D211" i="18"/>
  <c r="E211" i="18"/>
  <c r="D212" i="18"/>
  <c r="E212" i="18"/>
  <c r="D213" i="18"/>
  <c r="E213" i="18"/>
  <c r="D214" i="18"/>
  <c r="E214" i="18"/>
  <c r="D215" i="18"/>
  <c r="E215" i="18"/>
  <c r="D216" i="18"/>
  <c r="E216" i="18"/>
  <c r="D217" i="18"/>
  <c r="E217" i="18"/>
  <c r="D218" i="18"/>
  <c r="E218" i="18"/>
  <c r="D219" i="18"/>
  <c r="E219" i="18"/>
  <c r="D220" i="18"/>
  <c r="E220" i="18"/>
  <c r="D221" i="18"/>
  <c r="E221" i="18"/>
  <c r="D222" i="18"/>
  <c r="E222" i="18"/>
  <c r="D223" i="18"/>
  <c r="E223" i="18"/>
  <c r="D224" i="18"/>
  <c r="E224" i="18"/>
  <c r="D225" i="18"/>
  <c r="E225" i="18"/>
  <c r="D226" i="18"/>
  <c r="E226" i="18"/>
  <c r="D227" i="18"/>
  <c r="E227" i="18"/>
  <c r="D228" i="18"/>
  <c r="E228" i="18"/>
  <c r="D229" i="18"/>
  <c r="E229" i="18"/>
  <c r="D230" i="18"/>
  <c r="E230" i="18"/>
  <c r="D231" i="18"/>
  <c r="E231" i="18"/>
  <c r="D232" i="18"/>
  <c r="E232" i="18"/>
  <c r="D233" i="18"/>
  <c r="E233" i="18"/>
  <c r="D234" i="18"/>
  <c r="E234" i="18"/>
  <c r="D235" i="18"/>
  <c r="E235" i="18"/>
  <c r="D236" i="18"/>
  <c r="E236" i="18"/>
  <c r="D237" i="18"/>
  <c r="E237" i="18"/>
  <c r="D238" i="18"/>
  <c r="E238" i="18"/>
  <c r="D239" i="18"/>
  <c r="E239" i="18"/>
  <c r="D240" i="18"/>
  <c r="E240" i="18"/>
  <c r="D241" i="18"/>
  <c r="E241" i="18"/>
  <c r="D242" i="18"/>
  <c r="E242" i="18"/>
  <c r="D243" i="18"/>
  <c r="E243" i="18"/>
  <c r="D244" i="18"/>
  <c r="E244" i="18"/>
  <c r="D245" i="18"/>
  <c r="E245" i="18"/>
  <c r="C10" i="17" l="1"/>
  <c r="C11" i="17"/>
  <c r="C12" i="17"/>
  <c r="C13" i="17"/>
  <c r="C26" i="17"/>
  <c r="E75" i="15"/>
  <c r="D87" i="15"/>
  <c r="E87" i="15"/>
  <c r="D88" i="15"/>
  <c r="E88" i="15"/>
  <c r="D89" i="15"/>
  <c r="E89" i="15"/>
  <c r="D90" i="15"/>
  <c r="E90" i="15"/>
  <c r="D91" i="15"/>
  <c r="E91" i="15"/>
  <c r="C4" i="17" l="1"/>
  <c r="C5" i="17"/>
  <c r="C6" i="17"/>
  <c r="C7" i="17"/>
  <c r="C8" i="17"/>
  <c r="C9" i="17"/>
  <c r="C27" i="17"/>
  <c r="E80" i="18" l="1"/>
  <c r="B14" i="16"/>
  <c r="B13" i="16"/>
  <c r="B12" i="16"/>
  <c r="B11" i="16"/>
  <c r="B10" i="16"/>
  <c r="B9" i="16"/>
  <c r="B8" i="16"/>
  <c r="B7" i="16"/>
  <c r="B6" i="16"/>
  <c r="B5" i="16"/>
  <c r="B4" i="16"/>
  <c r="B3" i="16"/>
  <c r="B2" i="16"/>
  <c r="B1" i="16"/>
  <c r="B26" i="17"/>
  <c r="B25" i="17"/>
  <c r="B24" i="17"/>
  <c r="B23" i="17"/>
  <c r="B22" i="17"/>
  <c r="B21" i="17"/>
  <c r="B20" i="17"/>
  <c r="B19" i="17"/>
  <c r="B18" i="17"/>
  <c r="B17" i="17"/>
  <c r="B16" i="17"/>
  <c r="B15" i="17"/>
  <c r="B14" i="17"/>
  <c r="B13" i="17"/>
  <c r="B12" i="17"/>
  <c r="B11" i="17"/>
  <c r="B10" i="17"/>
  <c r="B9" i="17"/>
  <c r="B8" i="17"/>
  <c r="B7" i="17"/>
  <c r="B6" i="17"/>
  <c r="B5" i="17"/>
  <c r="B4" i="17"/>
  <c r="C3" i="17"/>
  <c r="B3" i="17"/>
  <c r="D92" i="18" l="1"/>
  <c r="D109" i="18"/>
  <c r="D108" i="18"/>
  <c r="E91" i="18"/>
  <c r="E92" i="18"/>
  <c r="E90" i="18"/>
  <c r="E103" i="18"/>
  <c r="E89" i="18" l="1"/>
  <c r="E87" i="18"/>
  <c r="E79" i="18"/>
  <c r="E65" i="18"/>
  <c r="E61" i="18"/>
  <c r="E78" i="18"/>
  <c r="E64" i="18"/>
  <c r="E60" i="18"/>
  <c r="E75" i="18"/>
  <c r="E62" i="18"/>
  <c r="E76" i="18"/>
  <c r="E63" i="18"/>
  <c r="E88" i="18"/>
  <c r="D91" i="18"/>
  <c r="D93" i="18"/>
  <c r="D90" i="18"/>
  <c r="D71" i="15"/>
  <c r="E71" i="15"/>
  <c r="D69" i="15"/>
  <c r="D70" i="15"/>
  <c r="E70" i="15"/>
  <c r="E69" i="15"/>
  <c r="D68" i="15"/>
  <c r="E68" i="15"/>
  <c r="D98" i="18"/>
  <c r="D101" i="18"/>
  <c r="D77" i="15"/>
  <c r="E77" i="15"/>
  <c r="D78" i="15"/>
  <c r="E78" i="15"/>
  <c r="D97" i="18" l="1"/>
  <c r="D74" i="15"/>
  <c r="D76" i="15"/>
  <c r="D103" i="18"/>
  <c r="D95" i="18"/>
  <c r="E72" i="15"/>
  <c r="E76" i="15"/>
  <c r="D104" i="18"/>
  <c r="D96" i="18"/>
  <c r="D73" i="15"/>
  <c r="D102" i="18"/>
  <c r="D72" i="15"/>
  <c r="D99" i="18"/>
  <c r="E74" i="15"/>
  <c r="D100" i="18"/>
  <c r="E73" i="15"/>
  <c r="D94" i="18"/>
  <c r="D75" i="15"/>
  <c r="F79" i="15"/>
  <c r="D87" i="18" l="1"/>
  <c r="D89" i="18"/>
  <c r="D84" i="18"/>
  <c r="D57" i="15"/>
  <c r="E59" i="15"/>
  <c r="E61" i="15"/>
  <c r="D64" i="15"/>
  <c r="F64" i="15" s="1"/>
  <c r="E54" i="15"/>
  <c r="D55" i="15"/>
  <c r="F55" i="15" s="1"/>
  <c r="E57" i="15"/>
  <c r="D60" i="15"/>
  <c r="D62" i="15"/>
  <c r="E64" i="15"/>
  <c r="G64" i="15" s="1"/>
  <c r="D54" i="15"/>
  <c r="E66" i="15"/>
  <c r="E53" i="15"/>
  <c r="D59" i="15"/>
  <c r="F59" i="15" s="1"/>
  <c r="D61" i="15"/>
  <c r="D63" i="15"/>
  <c r="D56" i="15"/>
  <c r="D58" i="15"/>
  <c r="E60" i="15"/>
  <c r="E62" i="15"/>
  <c r="E56" i="15"/>
  <c r="E67" i="15"/>
  <c r="D53" i="15"/>
  <c r="D83" i="18"/>
  <c r="D78" i="18"/>
  <c r="D74" i="18"/>
  <c r="D70" i="18"/>
  <c r="D66" i="18"/>
  <c r="D61" i="18"/>
  <c r="D57" i="18"/>
  <c r="D75" i="18"/>
  <c r="D62" i="18"/>
  <c r="D82" i="18"/>
  <c r="D77" i="18"/>
  <c r="D73" i="18"/>
  <c r="D69" i="18"/>
  <c r="D65" i="18"/>
  <c r="D60" i="18"/>
  <c r="D71" i="18"/>
  <c r="D81" i="18"/>
  <c r="D76" i="18"/>
  <c r="D72" i="18"/>
  <c r="D68" i="18"/>
  <c r="D63" i="18"/>
  <c r="D59" i="18"/>
  <c r="D79" i="18"/>
  <c r="D67" i="18"/>
  <c r="D58" i="18"/>
  <c r="D64" i="18"/>
  <c r="D48" i="18"/>
  <c r="D41" i="18"/>
  <c r="D52" i="18"/>
  <c r="D39" i="18"/>
  <c r="D35" i="18"/>
  <c r="D49" i="18"/>
  <c r="D42" i="18"/>
  <c r="D37" i="18"/>
  <c r="D46" i="18"/>
  <c r="D51" i="18"/>
  <c r="D36" i="18"/>
  <c r="D30" i="18"/>
  <c r="D44" i="18"/>
  <c r="D43" i="18"/>
  <c r="D53" i="18"/>
  <c r="D38" i="18"/>
  <c r="D55" i="18"/>
  <c r="D47" i="18"/>
  <c r="D56" i="18"/>
  <c r="D45" i="18"/>
  <c r="D50" i="18"/>
  <c r="D40" i="18"/>
  <c r="D54" i="18"/>
  <c r="E63" i="15"/>
  <c r="D67" i="15"/>
  <c r="E65" i="15"/>
  <c r="D80" i="18"/>
  <c r="D66" i="15"/>
  <c r="E55" i="15"/>
  <c r="D86" i="18"/>
  <c r="E58" i="15"/>
  <c r="D88" i="18"/>
  <c r="D65" i="15"/>
  <c r="D85" i="18"/>
  <c r="D31" i="18"/>
  <c r="D26" i="18"/>
  <c r="D32" i="18"/>
  <c r="D34" i="18"/>
  <c r="D25" i="18"/>
  <c r="D33" i="18"/>
  <c r="D28" i="18"/>
  <c r="D27" i="18"/>
  <c r="D29" i="18"/>
  <c r="D17" i="15"/>
  <c r="D21" i="18"/>
  <c r="D22" i="18"/>
  <c r="D24" i="18"/>
  <c r="D20" i="18"/>
  <c r="D18" i="18"/>
  <c r="D23" i="18"/>
  <c r="D19" i="18"/>
  <c r="D15" i="18"/>
  <c r="D10" i="18"/>
  <c r="D6" i="18"/>
  <c r="D12" i="18"/>
  <c r="D14" i="18"/>
  <c r="D9" i="18"/>
  <c r="D5" i="18"/>
  <c r="D16" i="18"/>
  <c r="D13" i="18"/>
  <c r="D8" i="18"/>
  <c r="D7" i="18"/>
  <c r="D17" i="18"/>
  <c r="D11" i="18"/>
  <c r="D3" i="18"/>
  <c r="D4" i="18"/>
  <c r="F4" i="18" s="1"/>
  <c r="D3" i="15"/>
  <c r="E3" i="15"/>
  <c r="H64" i="15" l="1"/>
  <c r="D40" i="15" l="1"/>
  <c r="E40" i="15"/>
  <c r="D45" i="15"/>
  <c r="E45" i="15"/>
  <c r="D27" i="15"/>
  <c r="E27" i="15"/>
  <c r="D20" i="15"/>
  <c r="E20" i="15"/>
  <c r="D21" i="15"/>
  <c r="E21" i="15"/>
  <c r="D22" i="15"/>
  <c r="E22" i="15"/>
  <c r="G61" i="15" l="1"/>
  <c r="F66" i="15"/>
  <c r="G63" i="15"/>
  <c r="F90" i="18"/>
  <c r="F71" i="15"/>
  <c r="G71" i="15"/>
  <c r="F69" i="15"/>
  <c r="F70" i="15"/>
  <c r="G70" i="15"/>
  <c r="H71" i="15" l="1"/>
  <c r="F166" i="18"/>
  <c r="F209" i="18"/>
  <c r="F236" i="18"/>
  <c r="F234" i="18"/>
  <c r="F202" i="18"/>
  <c r="F129" i="18"/>
  <c r="F174" i="18"/>
  <c r="F101" i="18"/>
  <c r="F195" i="18"/>
  <c r="F196" i="18"/>
  <c r="F112" i="18"/>
  <c r="F139" i="18"/>
  <c r="F175" i="18"/>
  <c r="F120" i="18"/>
  <c r="F198" i="18"/>
  <c r="F121" i="18"/>
  <c r="F128" i="18"/>
  <c r="F135" i="18"/>
  <c r="F172" i="18"/>
  <c r="F186" i="18"/>
  <c r="F149" i="18"/>
  <c r="F126" i="18"/>
  <c r="F123" i="18"/>
  <c r="F170" i="18"/>
  <c r="F108" i="18"/>
  <c r="F197" i="18"/>
  <c r="F207" i="18"/>
  <c r="F188" i="18"/>
  <c r="F205" i="18"/>
  <c r="F131" i="18"/>
  <c r="F151" i="18"/>
  <c r="F164" i="18"/>
  <c r="F168" i="18"/>
  <c r="F117" i="18"/>
  <c r="F162" i="18"/>
  <c r="F104" i="18"/>
  <c r="G88" i="15"/>
  <c r="G87" i="15"/>
  <c r="F87" i="15"/>
  <c r="F75" i="15"/>
  <c r="F73" i="15"/>
  <c r="F179" i="18"/>
  <c r="F210" i="18"/>
  <c r="F237" i="18"/>
  <c r="F245" i="18"/>
  <c r="F130" i="18"/>
  <c r="F216" i="18"/>
  <c r="F137" i="18"/>
  <c r="F187" i="18"/>
  <c r="F94" i="18"/>
  <c r="F105" i="18"/>
  <c r="F161" i="18"/>
  <c r="F241" i="18"/>
  <c r="F230" i="18"/>
  <c r="F223" i="18"/>
  <c r="F110" i="18"/>
  <c r="F240" i="18"/>
  <c r="F182" i="18"/>
  <c r="F194" i="18"/>
  <c r="F214" i="18"/>
  <c r="F215" i="18"/>
  <c r="F100" i="18"/>
  <c r="F238" i="18"/>
  <c r="F156" i="18"/>
  <c r="F242" i="18"/>
  <c r="F244" i="18"/>
  <c r="F138" i="18"/>
  <c r="F159" i="18"/>
  <c r="F134" i="18"/>
  <c r="F153" i="18"/>
  <c r="F203" i="18"/>
  <c r="F189" i="18"/>
  <c r="F106" i="18"/>
  <c r="F147" i="18"/>
  <c r="F160" i="18"/>
  <c r="F125" i="18"/>
  <c r="F190" i="18"/>
  <c r="G90" i="15"/>
  <c r="G73" i="15"/>
  <c r="F89" i="15"/>
  <c r="G91" i="15"/>
  <c r="G77" i="15"/>
  <c r="G76" i="15"/>
  <c r="F201" i="18"/>
  <c r="F232" i="18"/>
  <c r="F217" i="18"/>
  <c r="F98" i="18"/>
  <c r="F145" i="18"/>
  <c r="F220" i="18"/>
  <c r="F218" i="18"/>
  <c r="F158" i="18"/>
  <c r="F226" i="18"/>
  <c r="F228" i="18"/>
  <c r="F152" i="18"/>
  <c r="F213" i="18"/>
  <c r="F231" i="18"/>
  <c r="F193" i="18"/>
  <c r="F219" i="18"/>
  <c r="F227" i="18"/>
  <c r="F222" i="18"/>
  <c r="F150" i="18"/>
  <c r="F204" i="18"/>
  <c r="F191" i="18"/>
  <c r="F208" i="18"/>
  <c r="F211" i="18"/>
  <c r="F140" i="18"/>
  <c r="F142" i="18"/>
  <c r="F141" i="18"/>
  <c r="F184" i="18"/>
  <c r="F177" i="18"/>
  <c r="F181" i="18"/>
  <c r="F96" i="18"/>
  <c r="F235" i="18"/>
  <c r="F127" i="18"/>
  <c r="F154" i="18"/>
  <c r="F103" i="18"/>
  <c r="F143" i="18"/>
  <c r="F88" i="15"/>
  <c r="F91" i="15"/>
  <c r="F72" i="15"/>
  <c r="G89" i="15"/>
  <c r="F206" i="18"/>
  <c r="F233" i="18"/>
  <c r="F221" i="18"/>
  <c r="F146" i="18"/>
  <c r="F167" i="18"/>
  <c r="F178" i="18"/>
  <c r="F229" i="18"/>
  <c r="F243" i="18"/>
  <c r="F132" i="18"/>
  <c r="F173" i="18"/>
  <c r="F185" i="18"/>
  <c r="F136" i="18"/>
  <c r="F102" i="18"/>
  <c r="F171" i="18"/>
  <c r="F148" i="18"/>
  <c r="F169" i="18"/>
  <c r="F183" i="18"/>
  <c r="F200" i="18"/>
  <c r="F165" i="18"/>
  <c r="F155" i="18"/>
  <c r="F144" i="18"/>
  <c r="F163" i="18"/>
  <c r="F180" i="18"/>
  <c r="F124" i="18"/>
  <c r="F133" i="18"/>
  <c r="F176" i="18"/>
  <c r="F212" i="18"/>
  <c r="F199" i="18"/>
  <c r="F122" i="18"/>
  <c r="F157" i="18"/>
  <c r="F225" i="18"/>
  <c r="F119" i="18"/>
  <c r="F192" i="18"/>
  <c r="F224" i="18"/>
  <c r="F239" i="18"/>
  <c r="F76" i="15"/>
  <c r="F90" i="15"/>
  <c r="H70" i="15"/>
  <c r="F62" i="15"/>
  <c r="F91" i="18"/>
  <c r="G67" i="15"/>
  <c r="F87" i="18"/>
  <c r="F88" i="18"/>
  <c r="G55" i="15"/>
  <c r="H55" i="15" s="1"/>
  <c r="F67" i="18"/>
  <c r="F33" i="18"/>
  <c r="F5" i="18"/>
  <c r="F44" i="18"/>
  <c r="F8" i="18"/>
  <c r="F60" i="18"/>
  <c r="F12" i="18"/>
  <c r="F66" i="18"/>
  <c r="F28" i="18"/>
  <c r="F41" i="18"/>
  <c r="F69" i="18"/>
  <c r="F48" i="18"/>
  <c r="F17" i="18"/>
  <c r="F56" i="18"/>
  <c r="F25" i="18"/>
  <c r="F24" i="18"/>
  <c r="F47" i="18"/>
  <c r="F40" i="18"/>
  <c r="F11" i="18"/>
  <c r="F19" i="18"/>
  <c r="F37" i="18"/>
  <c r="F39" i="18"/>
  <c r="F16" i="18"/>
  <c r="F6" i="18"/>
  <c r="F34" i="18"/>
  <c r="F59" i="18"/>
  <c r="F31" i="18"/>
  <c r="F10" i="18"/>
  <c r="F35" i="18"/>
  <c r="F30" i="18"/>
  <c r="F75" i="18"/>
  <c r="F23" i="18"/>
  <c r="F22" i="18"/>
  <c r="F82" i="18"/>
  <c r="F18" i="18"/>
  <c r="F38" i="18"/>
  <c r="F32" i="18"/>
  <c r="E86" i="14"/>
  <c r="D86" i="14"/>
  <c r="E85" i="14"/>
  <c r="D85" i="14"/>
  <c r="E84" i="14"/>
  <c r="D84" i="14"/>
  <c r="E83" i="14"/>
  <c r="D83" i="14"/>
  <c r="E82" i="14"/>
  <c r="D82" i="14"/>
  <c r="E81" i="14"/>
  <c r="D81" i="14"/>
  <c r="E80" i="14"/>
  <c r="D80" i="14"/>
  <c r="E79" i="14"/>
  <c r="D79" i="14"/>
  <c r="E78" i="14"/>
  <c r="D78" i="14"/>
  <c r="E77" i="14"/>
  <c r="D77" i="14"/>
  <c r="E76" i="14"/>
  <c r="D76" i="14"/>
  <c r="E75" i="14"/>
  <c r="D75" i="14"/>
  <c r="E74" i="14"/>
  <c r="D74" i="14"/>
  <c r="E73" i="14"/>
  <c r="D73" i="14"/>
  <c r="E72" i="14"/>
  <c r="D72" i="14"/>
  <c r="E71" i="14"/>
  <c r="D71" i="14"/>
  <c r="E70" i="14"/>
  <c r="D70" i="14"/>
  <c r="E69" i="14"/>
  <c r="D69" i="14"/>
  <c r="E68" i="14"/>
  <c r="D68" i="14"/>
  <c r="E67" i="14"/>
  <c r="D67" i="14"/>
  <c r="E66" i="14"/>
  <c r="D66" i="14"/>
  <c r="E65" i="14"/>
  <c r="D65" i="14"/>
  <c r="E64" i="14"/>
  <c r="D64" i="14"/>
  <c r="E63" i="14"/>
  <c r="D63" i="14"/>
  <c r="H88" i="15" l="1"/>
  <c r="H91" i="15"/>
  <c r="H76" i="15"/>
  <c r="H87" i="15"/>
  <c r="H90" i="15"/>
  <c r="H89" i="15"/>
  <c r="H73" i="15"/>
  <c r="F3" i="18"/>
  <c r="F26" i="18" l="1"/>
  <c r="F36" i="18"/>
  <c r="F73" i="18"/>
  <c r="F15" i="18"/>
  <c r="F80" i="15"/>
  <c r="F109" i="18"/>
  <c r="F113" i="18"/>
  <c r="F57" i="18"/>
  <c r="F45" i="18"/>
  <c r="F43" i="18"/>
  <c r="F115" i="18"/>
  <c r="G80" i="15"/>
  <c r="G69" i="15"/>
  <c r="H69" i="15" s="1"/>
  <c r="F84" i="18"/>
  <c r="F9" i="18"/>
  <c r="F116" i="18"/>
  <c r="F83" i="18"/>
  <c r="F65" i="18"/>
  <c r="F68" i="15"/>
  <c r="F46" i="18"/>
  <c r="F58" i="15"/>
  <c r="F64" i="18"/>
  <c r="F78" i="15"/>
  <c r="F21" i="18"/>
  <c r="F111" i="18"/>
  <c r="F7" i="18"/>
  <c r="F27" i="18"/>
  <c r="F29" i="18"/>
  <c r="F58" i="18"/>
  <c r="F20" i="18"/>
  <c r="F72" i="18"/>
  <c r="F14" i="18"/>
  <c r="F50" i="18"/>
  <c r="F77" i="15"/>
  <c r="H77" i="15" s="1"/>
  <c r="F52" i="18"/>
  <c r="F107" i="18"/>
  <c r="F89" i="18"/>
  <c r="G79" i="15"/>
  <c r="H79" i="15" s="1"/>
  <c r="F62" i="18"/>
  <c r="F63" i="18"/>
  <c r="F13" i="18"/>
  <c r="G68" i="15"/>
  <c r="F51" i="18"/>
  <c r="F54" i="18"/>
  <c r="F49" i="18"/>
  <c r="F53" i="18"/>
  <c r="F92" i="18"/>
  <c r="F42" i="18"/>
  <c r="F61" i="15"/>
  <c r="H61" i="15" s="1"/>
  <c r="F63" i="15" l="1"/>
  <c r="H63" i="15" s="1"/>
  <c r="F114" i="18"/>
  <c r="H80" i="15"/>
  <c r="F55" i="18"/>
  <c r="G75" i="15"/>
  <c r="H75" i="15" s="1"/>
  <c r="F97" i="18"/>
  <c r="F74" i="15"/>
  <c r="F95" i="18"/>
  <c r="G72" i="15"/>
  <c r="H72" i="15" s="1"/>
  <c r="F61" i="18"/>
  <c r="G78" i="15"/>
  <c r="H78" i="15" s="1"/>
  <c r="G74" i="15"/>
  <c r="F99" i="18"/>
  <c r="H68" i="15"/>
  <c r="G62" i="15"/>
  <c r="H62" i="15" s="1"/>
  <c r="F93" i="18"/>
  <c r="G66" i="15"/>
  <c r="H66" i="15" s="1"/>
  <c r="F68" i="18"/>
  <c r="F67" i="15"/>
  <c r="H67" i="15" s="1"/>
  <c r="F76" i="18"/>
  <c r="G60" i="15"/>
  <c r="F81" i="18"/>
  <c r="G57" i="15"/>
  <c r="F77" i="18"/>
  <c r="G59" i="15"/>
  <c r="H59" i="15" s="1"/>
  <c r="F78" i="18"/>
  <c r="F57" i="15"/>
  <c r="F74" i="18"/>
  <c r="F60" i="15"/>
  <c r="F79" i="18"/>
  <c r="F56" i="15"/>
  <c r="F70" i="18"/>
  <c r="G56" i="15"/>
  <c r="F71" i="18"/>
  <c r="G58" i="15"/>
  <c r="H58" i="15" s="1"/>
  <c r="F80" i="18"/>
  <c r="F85" i="18"/>
  <c r="G65" i="15"/>
  <c r="F86" i="18"/>
  <c r="F65" i="15"/>
  <c r="H74" i="15" l="1"/>
  <c r="H60" i="15"/>
  <c r="H56" i="15"/>
  <c r="H57" i="15"/>
  <c r="H65" i="15"/>
  <c r="E84" i="18" l="1"/>
  <c r="G84" i="18" s="1"/>
  <c r="H84" i="18" s="1"/>
  <c r="E86" i="18"/>
  <c r="E85" i="18"/>
  <c r="E82" i="18"/>
  <c r="E83" i="18"/>
  <c r="E81" i="18"/>
  <c r="E72" i="18"/>
  <c r="E71" i="18"/>
  <c r="E73" i="18"/>
  <c r="E74" i="18"/>
  <c r="E70" i="18"/>
  <c r="E77" i="18"/>
  <c r="E67" i="18"/>
  <c r="E50" i="18"/>
  <c r="E44" i="18"/>
  <c r="E52" i="18"/>
  <c r="E46" i="18"/>
  <c r="E69" i="18"/>
  <c r="E66" i="18"/>
  <c r="E49" i="18"/>
  <c r="E51" i="18"/>
  <c r="E42" i="18"/>
  <c r="E54" i="18"/>
  <c r="E43" i="18"/>
  <c r="E59" i="18"/>
  <c r="E48" i="18"/>
  <c r="E53" i="18"/>
  <c r="E56" i="18"/>
  <c r="E55" i="18"/>
  <c r="E57" i="18"/>
  <c r="E47" i="18"/>
  <c r="E41" i="18"/>
  <c r="E68" i="18"/>
  <c r="E45" i="18"/>
  <c r="E58" i="18"/>
  <c r="E39" i="18"/>
  <c r="G39" i="18" s="1"/>
  <c r="H39" i="18" s="1"/>
  <c r="E35" i="18"/>
  <c r="G35" i="18" s="1"/>
  <c r="H35" i="18" s="1"/>
  <c r="E31" i="18"/>
  <c r="G31" i="18" s="1"/>
  <c r="H31" i="18" s="1"/>
  <c r="E38" i="18"/>
  <c r="G38" i="18" s="1"/>
  <c r="H38" i="18" s="1"/>
  <c r="E34" i="18"/>
  <c r="G34" i="18" s="1"/>
  <c r="H34" i="18" s="1"/>
  <c r="E30" i="18"/>
  <c r="G30" i="18" s="1"/>
  <c r="H30" i="18" s="1"/>
  <c r="E37" i="18"/>
  <c r="G37" i="18" s="1"/>
  <c r="H37" i="18" s="1"/>
  <c r="E33" i="18"/>
  <c r="G33" i="18" s="1"/>
  <c r="H33" i="18" s="1"/>
  <c r="E29" i="18"/>
  <c r="G29" i="18" s="1"/>
  <c r="H29" i="18" s="1"/>
  <c r="E40" i="18"/>
  <c r="G40" i="18" s="1"/>
  <c r="H40" i="18" s="1"/>
  <c r="E36" i="18"/>
  <c r="G36" i="18" s="1"/>
  <c r="H36" i="18" s="1"/>
  <c r="E32" i="18"/>
  <c r="G32" i="18" s="1"/>
  <c r="H32" i="18" s="1"/>
  <c r="E28" i="18"/>
  <c r="G28" i="18" s="1"/>
  <c r="H28" i="18" s="1"/>
  <c r="E27" i="18"/>
  <c r="G27" i="18" s="1"/>
  <c r="H27" i="18" s="1"/>
  <c r="E23" i="18"/>
  <c r="G23" i="18" s="1"/>
  <c r="H23" i="18" s="1"/>
  <c r="E19" i="18"/>
  <c r="G19" i="18" s="1"/>
  <c r="H19" i="18" s="1"/>
  <c r="E26" i="18"/>
  <c r="G26" i="18" s="1"/>
  <c r="H26" i="18" s="1"/>
  <c r="E22" i="18"/>
  <c r="G22" i="18" s="1"/>
  <c r="H22" i="18" s="1"/>
  <c r="E18" i="18"/>
  <c r="G18" i="18" s="1"/>
  <c r="H18" i="18" s="1"/>
  <c r="E20" i="18"/>
  <c r="G20" i="18" s="1"/>
  <c r="H20" i="18" s="1"/>
  <c r="E25" i="18"/>
  <c r="G25" i="18" s="1"/>
  <c r="H25" i="18" s="1"/>
  <c r="E21" i="18"/>
  <c r="G21" i="18" s="1"/>
  <c r="H21" i="18" s="1"/>
  <c r="E24" i="18"/>
  <c r="G24" i="18" s="1"/>
  <c r="H24" i="18" s="1"/>
  <c r="E15" i="18"/>
  <c r="G15" i="18" s="1"/>
  <c r="H15" i="18" s="1"/>
  <c r="E11" i="18"/>
  <c r="G11" i="18" s="1"/>
  <c r="H11" i="18" s="1"/>
  <c r="E5" i="18"/>
  <c r="G5" i="18" s="1"/>
  <c r="H5" i="18" s="1"/>
  <c r="E14" i="18"/>
  <c r="G14" i="18" s="1"/>
  <c r="H14" i="18" s="1"/>
  <c r="E9" i="18"/>
  <c r="G9" i="18" s="1"/>
  <c r="H9" i="18" s="1"/>
  <c r="E17" i="18"/>
  <c r="G17" i="18" s="1"/>
  <c r="H17" i="18" s="1"/>
  <c r="E7" i="18"/>
  <c r="G7" i="18" s="1"/>
  <c r="H7" i="18" s="1"/>
  <c r="E16" i="18"/>
  <c r="G16" i="18" s="1"/>
  <c r="H16" i="18" s="1"/>
  <c r="E12" i="18"/>
  <c r="G12" i="18" s="1"/>
  <c r="H12" i="18" s="1"/>
  <c r="E6" i="18"/>
  <c r="G6" i="18" s="1"/>
  <c r="H6" i="18" s="1"/>
  <c r="E13" i="18"/>
  <c r="G13" i="18" s="1"/>
  <c r="H13" i="18" s="1"/>
  <c r="E8" i="18"/>
  <c r="G8" i="18" s="1"/>
  <c r="H8" i="18" s="1"/>
  <c r="E10" i="18"/>
  <c r="G10" i="18" s="1"/>
  <c r="H10" i="18" s="1"/>
  <c r="E4" i="18"/>
  <c r="G4" i="18" s="1"/>
  <c r="H4" i="18" s="1"/>
  <c r="E3" i="18"/>
  <c r="G3" i="18" s="1"/>
  <c r="H3" i="18" s="1"/>
  <c r="E62" i="14"/>
  <c r="D61" i="14"/>
  <c r="D62" i="14"/>
  <c r="E61" i="14"/>
  <c r="E60" i="14"/>
  <c r="E58" i="14"/>
  <c r="E56" i="14"/>
  <c r="E54" i="14"/>
  <c r="E14" i="14"/>
  <c r="G14" i="14" s="1"/>
  <c r="E52" i="14"/>
  <c r="D57" i="14"/>
  <c r="E30" i="14"/>
  <c r="D60" i="14"/>
  <c r="D58" i="14"/>
  <c r="D56" i="14"/>
  <c r="D54" i="14"/>
  <c r="D14" i="14"/>
  <c r="F14" i="14" s="1"/>
  <c r="D52" i="14"/>
  <c r="D24" i="14"/>
  <c r="F24" i="14" s="1"/>
  <c r="D51" i="14"/>
  <c r="E59" i="14"/>
  <c r="E24" i="14"/>
  <c r="G24" i="14" s="1"/>
  <c r="E57" i="14"/>
  <c r="E55" i="14"/>
  <c r="E51" i="14"/>
  <c r="E53" i="14"/>
  <c r="E50" i="14"/>
  <c r="D59" i="14"/>
  <c r="D55" i="14"/>
  <c r="D53" i="14"/>
  <c r="E4" i="14"/>
  <c r="G4" i="14" s="1"/>
  <c r="E19" i="14"/>
  <c r="G19" i="14" s="1"/>
  <c r="E9" i="14"/>
  <c r="G9" i="14" s="1"/>
  <c r="D4" i="14"/>
  <c r="F4" i="14" s="1"/>
  <c r="D19" i="14"/>
  <c r="F19" i="14" s="1"/>
  <c r="D20" i="14"/>
  <c r="F20" i="14" s="1"/>
  <c r="E20" i="14"/>
  <c r="G20" i="14" s="1"/>
  <c r="E32" i="14"/>
  <c r="D50" i="14"/>
  <c r="E37" i="15"/>
  <c r="G37" i="15" s="1"/>
  <c r="E8" i="15"/>
  <c r="G8" i="15" s="1"/>
  <c r="D8" i="15"/>
  <c r="F8" i="15" s="1"/>
  <c r="D19" i="15"/>
  <c r="F19" i="15" s="1"/>
  <c r="E19" i="15"/>
  <c r="G19" i="15" s="1"/>
  <c r="D31" i="15"/>
  <c r="F31" i="15" s="1"/>
  <c r="E31" i="15"/>
  <c r="G31" i="15" s="1"/>
  <c r="F17" i="15"/>
  <c r="E44" i="15"/>
  <c r="G44" i="15" s="1"/>
  <c r="E17" i="15"/>
  <c r="G17" i="15" s="1"/>
  <c r="E43" i="14"/>
  <c r="E48" i="14"/>
  <c r="E47" i="14"/>
  <c r="E44" i="14"/>
  <c r="E49" i="14"/>
  <c r="E45" i="14"/>
  <c r="D49" i="14"/>
  <c r="D46" i="14"/>
  <c r="D48" i="14"/>
  <c r="D47" i="14"/>
  <c r="E46" i="14"/>
  <c r="D45" i="14"/>
  <c r="E50" i="15"/>
  <c r="G50" i="15" s="1"/>
  <c r="G53" i="15"/>
  <c r="D49" i="15"/>
  <c r="F49" i="15" s="1"/>
  <c r="D50" i="15"/>
  <c r="F50" i="15" s="1"/>
  <c r="D51" i="15"/>
  <c r="F51" i="15" s="1"/>
  <c r="D52" i="15"/>
  <c r="F52" i="15" s="1"/>
  <c r="F53" i="15"/>
  <c r="F54" i="15"/>
  <c r="E49" i="15"/>
  <c r="G49" i="15" s="1"/>
  <c r="E51" i="15"/>
  <c r="G51" i="15" s="1"/>
  <c r="E52" i="15"/>
  <c r="G52" i="15" s="1"/>
  <c r="G54" i="15"/>
  <c r="E42" i="14"/>
  <c r="E41" i="14"/>
  <c r="E40" i="14"/>
  <c r="E39" i="14"/>
  <c r="E38" i="14"/>
  <c r="E37" i="14"/>
  <c r="E36" i="14"/>
  <c r="E35" i="14"/>
  <c r="E34" i="14"/>
  <c r="E33" i="14"/>
  <c r="E31" i="14"/>
  <c r="E25" i="14"/>
  <c r="G25" i="14" s="1"/>
  <c r="E8" i="14"/>
  <c r="G8" i="14" s="1"/>
  <c r="E17" i="14"/>
  <c r="G17" i="14" s="1"/>
  <c r="E29" i="14"/>
  <c r="E28" i="14"/>
  <c r="E27" i="14"/>
  <c r="E22" i="14"/>
  <c r="G22" i="14" s="1"/>
  <c r="E23" i="14"/>
  <c r="G23" i="14" s="1"/>
  <c r="E21" i="14"/>
  <c r="G21" i="14" s="1"/>
  <c r="E18" i="14"/>
  <c r="G18" i="14" s="1"/>
  <c r="E15" i="14"/>
  <c r="G15" i="14" s="1"/>
  <c r="D44" i="14"/>
  <c r="D43" i="14"/>
  <c r="D42" i="14"/>
  <c r="D41" i="14"/>
  <c r="D40" i="14"/>
  <c r="D39" i="14"/>
  <c r="D38" i="14"/>
  <c r="D37" i="14"/>
  <c r="D36" i="14"/>
  <c r="D35" i="14"/>
  <c r="D34" i="14"/>
  <c r="D33" i="14"/>
  <c r="D32" i="14"/>
  <c r="D31" i="14"/>
  <c r="D25" i="14"/>
  <c r="F25" i="14" s="1"/>
  <c r="D9" i="14"/>
  <c r="F9" i="14" s="1"/>
  <c r="D8" i="14"/>
  <c r="F8" i="14" s="1"/>
  <c r="D17" i="14"/>
  <c r="F17" i="14" s="1"/>
  <c r="D30" i="14"/>
  <c r="D29" i="14"/>
  <c r="D28" i="14"/>
  <c r="D27" i="14"/>
  <c r="D22" i="14"/>
  <c r="F22" i="14" s="1"/>
  <c r="D23" i="14"/>
  <c r="D21" i="14"/>
  <c r="F21" i="14" s="1"/>
  <c r="D18" i="14"/>
  <c r="F18" i="14" s="1"/>
  <c r="D16" i="14"/>
  <c r="F16" i="14" s="1"/>
  <c r="D15" i="14"/>
  <c r="F15" i="14" s="1"/>
  <c r="E48" i="15"/>
  <c r="G48" i="15" s="1"/>
  <c r="D47" i="15"/>
  <c r="F47" i="15" s="1"/>
  <c r="E47" i="15"/>
  <c r="G47" i="15" s="1"/>
  <c r="D48" i="15"/>
  <c r="F48" i="15" s="1"/>
  <c r="E33" i="15"/>
  <c r="G33" i="15" s="1"/>
  <c r="E35" i="15"/>
  <c r="G35" i="15" s="1"/>
  <c r="E29" i="15"/>
  <c r="G29" i="15" s="1"/>
  <c r="D14" i="15"/>
  <c r="F14" i="15" s="1"/>
  <c r="D34" i="15"/>
  <c r="F34" i="15" s="1"/>
  <c r="D36" i="15"/>
  <c r="F36" i="15" s="1"/>
  <c r="D37" i="15"/>
  <c r="F37" i="15" s="1"/>
  <c r="D35" i="15"/>
  <c r="F35" i="15" s="1"/>
  <c r="D29" i="15"/>
  <c r="F29" i="15" s="1"/>
  <c r="D33" i="15"/>
  <c r="F33" i="15" s="1"/>
  <c r="D32" i="15"/>
  <c r="F32" i="15" s="1"/>
  <c r="E34" i="15"/>
  <c r="G34" i="15" s="1"/>
  <c r="E36" i="15"/>
  <c r="G36" i="15" s="1"/>
  <c r="E42" i="15"/>
  <c r="G42" i="15" s="1"/>
  <c r="D44" i="15"/>
  <c r="F44" i="15" s="1"/>
  <c r="D41" i="15"/>
  <c r="F41" i="15" s="1"/>
  <c r="E38" i="15"/>
  <c r="G38" i="15" s="1"/>
  <c r="D46" i="15"/>
  <c r="F46" i="15" s="1"/>
  <c r="D38" i="15"/>
  <c r="F38" i="15" s="1"/>
  <c r="E32" i="15"/>
  <c r="G32" i="15" s="1"/>
  <c r="D28" i="15"/>
  <c r="F28" i="15" s="1"/>
  <c r="E14" i="15"/>
  <c r="G14" i="15" s="1"/>
  <c r="E46" i="15"/>
  <c r="G46" i="15" s="1"/>
  <c r="E43" i="15"/>
  <c r="G43" i="15" s="1"/>
  <c r="D43" i="15"/>
  <c r="F43" i="15" s="1"/>
  <c r="E30" i="15"/>
  <c r="G30" i="15" s="1"/>
  <c r="E28" i="15"/>
  <c r="G28" i="15" s="1"/>
  <c r="D42" i="15"/>
  <c r="F42" i="15" s="1"/>
  <c r="E39" i="15"/>
  <c r="G39" i="15" s="1"/>
  <c r="D30" i="15"/>
  <c r="F30" i="15" s="1"/>
  <c r="E41" i="15"/>
  <c r="G41" i="15" s="1"/>
  <c r="D39" i="15"/>
  <c r="F39" i="15" s="1"/>
  <c r="F21" i="15"/>
  <c r="F20" i="15"/>
  <c r="G20" i="15"/>
  <c r="G22" i="15"/>
  <c r="F27" i="15"/>
  <c r="F40" i="15"/>
  <c r="G21" i="15"/>
  <c r="G45" i="15"/>
  <c r="F45" i="15"/>
  <c r="G40" i="15"/>
  <c r="G27" i="15"/>
  <c r="F22" i="15"/>
  <c r="E26" i="15"/>
  <c r="G26" i="15" s="1"/>
  <c r="E25" i="15"/>
  <c r="G25" i="15" s="1"/>
  <c r="E10" i="15"/>
  <c r="G10" i="15" s="1"/>
  <c r="E18" i="15"/>
  <c r="G18" i="15" s="1"/>
  <c r="E24" i="15"/>
  <c r="G24" i="15" s="1"/>
  <c r="D24" i="15"/>
  <c r="F24" i="15" s="1"/>
  <c r="D26" i="15"/>
  <c r="F26" i="15" s="1"/>
  <c r="D25" i="15"/>
  <c r="F25" i="15" s="1"/>
  <c r="D10" i="15"/>
  <c r="F10" i="15" s="1"/>
  <c r="D18" i="15"/>
  <c r="F18" i="15" s="1"/>
  <c r="E23" i="15"/>
  <c r="G23" i="15" s="1"/>
  <c r="E12" i="15"/>
  <c r="G12" i="15" s="1"/>
  <c r="D23" i="15"/>
  <c r="F23" i="15" s="1"/>
  <c r="D6" i="14"/>
  <c r="F6" i="14" s="1"/>
  <c r="E6" i="14"/>
  <c r="E12" i="14"/>
  <c r="G12" i="14" s="1"/>
  <c r="E11" i="14"/>
  <c r="E7" i="14"/>
  <c r="G7" i="14" s="1"/>
  <c r="E3" i="14"/>
  <c r="G3" i="14" s="1"/>
  <c r="D13" i="14"/>
  <c r="F13" i="14" s="1"/>
  <c r="D12" i="14"/>
  <c r="F12" i="14" s="1"/>
  <c r="D11" i="14"/>
  <c r="D7" i="14"/>
  <c r="F7" i="14" s="1"/>
  <c r="D3" i="14"/>
  <c r="F3" i="14" s="1"/>
  <c r="D10" i="14"/>
  <c r="E13" i="14"/>
  <c r="G13" i="14" s="1"/>
  <c r="E10" i="14"/>
  <c r="E5" i="14"/>
  <c r="G5" i="14" s="1"/>
  <c r="D5" i="14"/>
  <c r="F5" i="14" s="1"/>
  <c r="E16" i="15"/>
  <c r="G16" i="15" s="1"/>
  <c r="E13" i="15"/>
  <c r="G13" i="15" s="1"/>
  <c r="E9" i="15"/>
  <c r="G9" i="15" s="1"/>
  <c r="E11" i="15"/>
  <c r="G11" i="15" s="1"/>
  <c r="D11" i="15"/>
  <c r="F11" i="15" s="1"/>
  <c r="D16" i="15"/>
  <c r="F16" i="15" s="1"/>
  <c r="D13" i="15"/>
  <c r="F13" i="15" s="1"/>
  <c r="D12" i="15"/>
  <c r="F12" i="15" s="1"/>
  <c r="D9" i="15"/>
  <c r="F9" i="15" s="1"/>
  <c r="E15" i="15"/>
  <c r="G15" i="15" s="1"/>
  <c r="D15" i="15"/>
  <c r="F15" i="15" s="1"/>
  <c r="D4" i="15"/>
  <c r="F4" i="15" s="1"/>
  <c r="D5" i="15"/>
  <c r="F5" i="15" s="1"/>
  <c r="D6" i="15"/>
  <c r="F6" i="15" s="1"/>
  <c r="E7" i="15"/>
  <c r="G7" i="15" s="1"/>
  <c r="E4" i="15"/>
  <c r="G4" i="15" s="1"/>
  <c r="D7" i="15"/>
  <c r="F7" i="15" s="1"/>
  <c r="G3" i="15"/>
  <c r="E6" i="15"/>
  <c r="G6" i="15" s="1"/>
  <c r="F3" i="15"/>
  <c r="E5" i="15"/>
  <c r="G5" i="15" s="1"/>
  <c r="H14" i="14" l="1"/>
  <c r="H24" i="14"/>
  <c r="H19" i="14"/>
  <c r="F23" i="14"/>
  <c r="H21" i="14"/>
  <c r="H8" i="14"/>
  <c r="H9" i="14"/>
  <c r="H25" i="14"/>
  <c r="H4" i="14"/>
  <c r="H33" i="15"/>
  <c r="H29" i="15"/>
  <c r="H35" i="15"/>
  <c r="H42" i="15"/>
  <c r="H52" i="15"/>
  <c r="H51" i="15"/>
  <c r="H50" i="15"/>
  <c r="H43" i="15"/>
  <c r="H41" i="15"/>
  <c r="H47" i="15"/>
  <c r="H48" i="15"/>
  <c r="H34" i="15"/>
  <c r="H45" i="15"/>
  <c r="H49" i="15"/>
  <c r="H17" i="15"/>
  <c r="H27" i="15"/>
  <c r="H20" i="15"/>
  <c r="H39" i="15"/>
  <c r="H46" i="15"/>
  <c r="H44" i="15"/>
  <c r="H36" i="15"/>
  <c r="H22" i="15"/>
  <c r="H53" i="15"/>
  <c r="H54" i="15"/>
  <c r="H40" i="15"/>
  <c r="H31" i="15"/>
  <c r="H21" i="15"/>
  <c r="H32" i="15"/>
  <c r="H8" i="15"/>
  <c r="H19" i="15"/>
  <c r="H38" i="15"/>
  <c r="H37" i="15"/>
  <c r="H14" i="15"/>
  <c r="H3" i="14"/>
  <c r="H18" i="15"/>
  <c r="H12" i="15"/>
  <c r="H24" i="15"/>
  <c r="H11" i="15"/>
  <c r="H9" i="15"/>
  <c r="H13" i="15"/>
  <c r="H3" i="15"/>
  <c r="H30" i="15"/>
  <c r="H15" i="15"/>
  <c r="H10" i="15"/>
  <c r="H6" i="15"/>
  <c r="H23" i="15"/>
  <c r="H7" i="15"/>
  <c r="H5" i="15"/>
  <c r="H26" i="15"/>
  <c r="H28" i="15"/>
  <c r="H16" i="15"/>
  <c r="H25" i="15"/>
  <c r="H4" i="15"/>
  <c r="H15" i="14" l="1"/>
  <c r="H5" i="14"/>
  <c r="H7" i="14"/>
  <c r="H16" i="14"/>
  <c r="H20" i="14"/>
  <c r="H18" i="14"/>
  <c r="H13" i="14"/>
  <c r="H23" i="14"/>
  <c r="H22" i="14"/>
  <c r="H12" i="14"/>
  <c r="H17" i="14"/>
  <c r="G10" i="14" l="1"/>
  <c r="F11" i="14"/>
  <c r="G11" i="14"/>
  <c r="G6" i="14"/>
  <c r="H6" i="14" s="1"/>
  <c r="F10" i="14"/>
  <c r="H10" i="14" l="1"/>
  <c r="H11" i="14"/>
  <c r="E26" i="14"/>
  <c r="D26" i="14" l="1"/>
  <c r="G241" i="18"/>
  <c r="H241" i="18" s="1"/>
  <c r="G130" i="18"/>
  <c r="H130" i="18" s="1"/>
  <c r="G208" i="18"/>
  <c r="H208" i="18" s="1"/>
  <c r="G197" i="18"/>
  <c r="H197" i="18" s="1"/>
  <c r="G140" i="18"/>
  <c r="H140" i="18" s="1"/>
  <c r="G243" i="18"/>
  <c r="H243" i="18" s="1"/>
  <c r="G102" i="18"/>
  <c r="H102" i="18" s="1"/>
  <c r="G146" i="18"/>
  <c r="H146" i="18" s="1"/>
  <c r="G160" i="18"/>
  <c r="H160" i="18" s="1"/>
  <c r="G173" i="18"/>
  <c r="H173" i="18" s="1"/>
  <c r="G133" i="18"/>
  <c r="H133" i="18" s="1"/>
  <c r="G99" i="18"/>
  <c r="H99" i="18" s="1"/>
  <c r="G186" i="18"/>
  <c r="H186" i="18" s="1"/>
  <c r="G184" i="18"/>
  <c r="H184" i="18" s="1"/>
  <c r="G113" i="18"/>
  <c r="H113" i="18" s="1"/>
  <c r="G240" i="18"/>
  <c r="H240" i="18" s="1"/>
  <c r="G194" i="18"/>
  <c r="H194" i="18" s="1"/>
  <c r="G151" i="18"/>
  <c r="H151" i="18" s="1"/>
  <c r="G159" i="18"/>
  <c r="H159" i="18" s="1"/>
  <c r="G98" i="18"/>
  <c r="H98" i="18" s="1"/>
  <c r="G236" i="18"/>
  <c r="H236" i="18" s="1"/>
  <c r="G201" i="18"/>
  <c r="H201" i="18" s="1"/>
  <c r="G88" i="18"/>
  <c r="H88" i="18" s="1"/>
  <c r="G128" i="18"/>
  <c r="H128" i="18" s="1"/>
  <c r="G148" i="18"/>
  <c r="H148" i="18" s="1"/>
  <c r="G174" i="18"/>
  <c r="H174" i="18" s="1"/>
  <c r="G124" i="18"/>
  <c r="H124" i="18" s="1"/>
  <c r="G121" i="18"/>
  <c r="H121" i="18" s="1"/>
  <c r="G144" i="18"/>
  <c r="H144" i="18" s="1"/>
  <c r="G223" i="18"/>
  <c r="H223" i="18" s="1"/>
  <c r="G117" i="18"/>
  <c r="H117" i="18" s="1"/>
  <c r="G212" i="18"/>
  <c r="H212" i="18" s="1"/>
  <c r="G218" i="18"/>
  <c r="H218" i="18" s="1"/>
  <c r="G137" i="18"/>
  <c r="H137" i="18" s="1"/>
  <c r="G203" i="18"/>
  <c r="H203" i="18" s="1"/>
  <c r="G123" i="18"/>
  <c r="H123" i="18" s="1"/>
  <c r="G171" i="18"/>
  <c r="H171" i="18" s="1"/>
  <c r="G101" i="18"/>
  <c r="H101" i="18" s="1"/>
  <c r="G224" i="18"/>
  <c r="H224" i="18" s="1"/>
  <c r="G135" i="18"/>
  <c r="H135" i="18" s="1"/>
  <c r="G231" i="18"/>
  <c r="H231" i="18" s="1"/>
  <c r="G219" i="18"/>
  <c r="H219" i="18" s="1"/>
  <c r="G210" i="18"/>
  <c r="H210" i="18" s="1"/>
  <c r="G192" i="18"/>
  <c r="H192" i="18" s="1"/>
  <c r="G167" i="18"/>
  <c r="H167" i="18" s="1"/>
  <c r="G213" i="18"/>
  <c r="H213" i="18" s="1"/>
  <c r="G235" i="18"/>
  <c r="H235" i="18" s="1"/>
  <c r="G150" i="18"/>
  <c r="H150" i="18" s="1"/>
  <c r="G120" i="18"/>
  <c r="H120" i="18" s="1"/>
  <c r="G108" i="18"/>
  <c r="H108" i="18" s="1"/>
  <c r="G91" i="18"/>
  <c r="H91" i="18" s="1"/>
  <c r="G225" i="18"/>
  <c r="H225" i="18" s="1"/>
  <c r="G181" i="18"/>
  <c r="H181" i="18" s="1"/>
  <c r="G87" i="18"/>
  <c r="H87" i="18" s="1"/>
  <c r="G209" i="18"/>
  <c r="H209" i="18" s="1"/>
  <c r="G182" i="18"/>
  <c r="H182" i="18" s="1"/>
  <c r="G200" i="18"/>
  <c r="H200" i="18" s="1"/>
  <c r="G234" i="18"/>
  <c r="H234" i="18" s="1"/>
  <c r="G92" i="18"/>
  <c r="H92" i="18" s="1"/>
  <c r="G125" i="18"/>
  <c r="H125" i="18" s="1"/>
  <c r="G188" i="18"/>
  <c r="H188" i="18" s="1"/>
  <c r="G110" i="18"/>
  <c r="H110" i="18" s="1"/>
  <c r="G228" i="18"/>
  <c r="H228" i="18" s="1"/>
  <c r="G202" i="18"/>
  <c r="H202" i="18" s="1"/>
  <c r="G139" i="18"/>
  <c r="H139" i="18" s="1"/>
  <c r="G149" i="18"/>
  <c r="H149" i="18" s="1"/>
  <c r="G132" i="18"/>
  <c r="H132" i="18" s="1"/>
  <c r="G198" i="18"/>
  <c r="H198" i="18" s="1"/>
  <c r="G129" i="18"/>
  <c r="H129" i="18" s="1"/>
  <c r="G95" i="18"/>
  <c r="H95" i="18" s="1"/>
  <c r="G141" i="18"/>
  <c r="H141" i="18" s="1"/>
  <c r="G175" i="18"/>
  <c r="H175" i="18" s="1"/>
  <c r="G138" i="18"/>
  <c r="H138" i="18" s="1"/>
  <c r="G169" i="18"/>
  <c r="H169" i="18" s="1"/>
  <c r="G215" i="18"/>
  <c r="H215" i="18" s="1"/>
  <c r="G90" i="18"/>
  <c r="H90" i="18" s="1"/>
  <c r="G178" i="18"/>
  <c r="H178" i="18" s="1"/>
  <c r="G105" i="18"/>
  <c r="H105" i="18" s="1"/>
  <c r="G142" i="18"/>
  <c r="H142" i="18" s="1"/>
  <c r="G244" i="18"/>
  <c r="H244" i="18" s="1"/>
  <c r="G245" i="18"/>
  <c r="H245" i="18" s="1"/>
  <c r="G242" i="18"/>
  <c r="H242" i="18" s="1"/>
  <c r="G233" i="18"/>
  <c r="H233" i="18" s="1"/>
  <c r="G153" i="18"/>
  <c r="H153" i="18" s="1"/>
  <c r="G115" i="18"/>
  <c r="H115" i="18" s="1"/>
  <c r="G214" i="18"/>
  <c r="H214" i="18" s="1"/>
  <c r="G166" i="18"/>
  <c r="H166" i="18" s="1"/>
  <c r="G199" i="18"/>
  <c r="H199" i="18" s="1"/>
  <c r="G221" i="18"/>
  <c r="H221" i="18" s="1"/>
  <c r="G189" i="18"/>
  <c r="H189" i="18" s="1"/>
  <c r="G196" i="18"/>
  <c r="H196" i="18" s="1"/>
  <c r="G229" i="18"/>
  <c r="H229" i="18" s="1"/>
  <c r="G216" i="18"/>
  <c r="H216" i="18" s="1"/>
  <c r="G94" i="18"/>
  <c r="H94" i="18" s="1"/>
  <c r="G106" i="18"/>
  <c r="H106" i="18" s="1"/>
  <c r="G211" i="18"/>
  <c r="H211" i="18" s="1"/>
  <c r="G191" i="18"/>
  <c r="H191" i="18" s="1"/>
  <c r="G172" i="18"/>
  <c r="H172" i="18" s="1"/>
  <c r="G237" i="18"/>
  <c r="H237" i="18" s="1"/>
  <c r="G104" i="18"/>
  <c r="H104" i="18" s="1"/>
  <c r="G179" i="18"/>
  <c r="H179" i="18" s="1"/>
  <c r="G230" i="18"/>
  <c r="H230" i="18" s="1"/>
  <c r="G97" i="18"/>
  <c r="H97" i="18" s="1"/>
  <c r="G119" i="18"/>
  <c r="H119" i="18" s="1"/>
  <c r="G155" i="18"/>
  <c r="H155" i="18" s="1"/>
  <c r="G112" i="18"/>
  <c r="H112" i="18" s="1"/>
  <c r="G147" i="18"/>
  <c r="H147" i="18" s="1"/>
  <c r="G185" i="18"/>
  <c r="H185" i="18" s="1"/>
  <c r="G163" i="18"/>
  <c r="H163" i="18" s="1"/>
  <c r="G183" i="18"/>
  <c r="H183" i="18" s="1"/>
  <c r="G122" i="18"/>
  <c r="H122" i="18" s="1"/>
  <c r="G176" i="18"/>
  <c r="H176" i="18" s="1"/>
  <c r="G154" i="18"/>
  <c r="H154" i="18" s="1"/>
  <c r="G111" i="18"/>
  <c r="H111" i="18" s="1"/>
  <c r="G89" i="18"/>
  <c r="H89" i="18" s="1"/>
  <c r="G217" i="18"/>
  <c r="H217" i="18" s="1"/>
  <c r="G162" i="18"/>
  <c r="H162" i="18" s="1"/>
  <c r="G180" i="18"/>
  <c r="H180" i="18" s="1"/>
  <c r="G165" i="18"/>
  <c r="H165" i="18" s="1"/>
  <c r="G239" i="18"/>
  <c r="H239" i="18" s="1"/>
  <c r="G157" i="18"/>
  <c r="H157" i="18" s="1"/>
  <c r="G220" i="18"/>
  <c r="H220" i="18" s="1"/>
  <c r="G190" i="18"/>
  <c r="H190" i="18" s="1"/>
  <c r="G238" i="18"/>
  <c r="H238" i="18" s="1"/>
  <c r="G177" i="18"/>
  <c r="H177" i="18" s="1"/>
  <c r="G143" i="18"/>
  <c r="H143" i="18" s="1"/>
  <c r="G107" i="18"/>
  <c r="H107" i="18" s="1"/>
  <c r="G134" i="18"/>
  <c r="H134" i="18" s="1"/>
  <c r="G205" i="18"/>
  <c r="H205" i="18" s="1"/>
  <c r="G156" i="18"/>
  <c r="H156" i="18" s="1"/>
  <c r="G131" i="18"/>
  <c r="H131" i="18" s="1"/>
  <c r="G136" i="18"/>
  <c r="H136" i="18" s="1"/>
  <c r="G116" i="18"/>
  <c r="H116" i="18" s="1"/>
  <c r="G206" i="18"/>
  <c r="H206" i="18" s="1"/>
  <c r="G114" i="18"/>
  <c r="H114" i="18" s="1"/>
  <c r="G126" i="18"/>
  <c r="H126" i="18" s="1"/>
  <c r="G109" i="18"/>
  <c r="H109" i="18" s="1"/>
  <c r="G96" i="18"/>
  <c r="H96" i="18" s="1"/>
  <c r="G164" i="18"/>
  <c r="H164" i="18" s="1"/>
  <c r="G195" i="18"/>
  <c r="H195" i="18" s="1"/>
  <c r="G152" i="18"/>
  <c r="H152" i="18" s="1"/>
  <c r="G161" i="18"/>
  <c r="H161" i="18" s="1"/>
  <c r="G145" i="18"/>
  <c r="H145" i="18" s="1"/>
  <c r="G170" i="18"/>
  <c r="H170" i="18" s="1"/>
  <c r="G158" i="18"/>
  <c r="H158" i="18" s="1"/>
  <c r="G232" i="18"/>
  <c r="H232" i="18" s="1"/>
  <c r="G127" i="18"/>
  <c r="H127" i="18" s="1"/>
  <c r="G226" i="18"/>
  <c r="H226" i="18" s="1"/>
  <c r="G207" i="18"/>
  <c r="H207" i="18" s="1"/>
  <c r="G168" i="18"/>
  <c r="H168" i="18" s="1"/>
  <c r="G187" i="18"/>
  <c r="H187" i="18" s="1"/>
  <c r="G93" i="18"/>
  <c r="H93" i="18" s="1"/>
  <c r="G222" i="18"/>
  <c r="H222" i="18" s="1"/>
  <c r="G227" i="18"/>
  <c r="H227" i="18" s="1"/>
  <c r="G103" i="18"/>
  <c r="H103" i="18" s="1"/>
  <c r="G193" i="18"/>
  <c r="H193" i="18" s="1"/>
  <c r="G204" i="18"/>
  <c r="H204" i="18" s="1"/>
  <c r="G100" i="18"/>
  <c r="H100" i="18" s="1"/>
  <c r="G85" i="18"/>
  <c r="H85" i="18" s="1"/>
  <c r="G86" i="18"/>
  <c r="H86" i="18" s="1"/>
  <c r="F41" i="14"/>
  <c r="G42" i="14"/>
  <c r="G37" i="14"/>
  <c r="G46" i="14"/>
  <c r="F58" i="14"/>
  <c r="F55" i="14"/>
  <c r="G56" i="18"/>
  <c r="H56" i="18" s="1"/>
  <c r="G79" i="18"/>
  <c r="H79" i="18" s="1"/>
  <c r="G75" i="18"/>
  <c r="H75" i="18" s="1"/>
  <c r="F27" i="14"/>
  <c r="G49" i="14"/>
  <c r="F83" i="14"/>
  <c r="G80" i="14"/>
  <c r="G59" i="14"/>
  <c r="G51" i="18"/>
  <c r="H51" i="18" s="1"/>
  <c r="G78" i="18"/>
  <c r="H78" i="18" s="1"/>
  <c r="G69" i="18"/>
  <c r="H69" i="18" s="1"/>
  <c r="G63" i="18"/>
  <c r="H63" i="18" s="1"/>
  <c r="G44" i="18"/>
  <c r="H44" i="18" s="1"/>
  <c r="G66" i="18"/>
  <c r="H66" i="18" s="1"/>
  <c r="F30" i="14"/>
  <c r="F32" i="14"/>
  <c r="G33" i="14"/>
  <c r="G74" i="14"/>
  <c r="F80" i="14"/>
  <c r="H80" i="14" s="1"/>
  <c r="G52" i="14"/>
  <c r="G67" i="14"/>
  <c r="G52" i="18"/>
  <c r="H52" i="18" s="1"/>
  <c r="G71" i="18"/>
  <c r="H71" i="18" s="1"/>
  <c r="G72" i="18"/>
  <c r="H72" i="18" s="1"/>
  <c r="G65" i="18"/>
  <c r="H65" i="18" s="1"/>
  <c r="G48" i="18"/>
  <c r="H48" i="18" s="1"/>
  <c r="G43" i="18"/>
  <c r="H43" i="18" s="1"/>
  <c r="G38" i="14"/>
  <c r="G63" i="14"/>
  <c r="G85" i="14"/>
  <c r="G71" i="14"/>
  <c r="G78" i="14"/>
  <c r="G60" i="14"/>
  <c r="G79" i="14"/>
  <c r="G58" i="14"/>
  <c r="G81" i="14"/>
  <c r="G26" i="14"/>
  <c r="G30" i="14"/>
  <c r="G51" i="14"/>
  <c r="G50" i="14"/>
  <c r="G47" i="14"/>
  <c r="G28" i="14"/>
  <c r="G27" i="14"/>
  <c r="F49" i="14"/>
  <c r="G42" i="18"/>
  <c r="H42" i="18" s="1"/>
  <c r="G81" i="18"/>
  <c r="H81" i="18" s="1"/>
  <c r="G67" i="18"/>
  <c r="H67" i="18" s="1"/>
  <c r="G80" i="18"/>
  <c r="H80" i="18" s="1"/>
  <c r="G46" i="18"/>
  <c r="H46" i="18" s="1"/>
  <c r="G58" i="18"/>
  <c r="H58" i="18" s="1"/>
  <c r="G74" i="18"/>
  <c r="H74" i="18" s="1"/>
  <c r="G61" i="18"/>
  <c r="H61" i="18" s="1"/>
  <c r="G76" i="18"/>
  <c r="H76" i="18" s="1"/>
  <c r="G68" i="18"/>
  <c r="H68" i="18" s="1"/>
  <c r="G47" i="18"/>
  <c r="H47" i="18" s="1"/>
  <c r="F78" i="14"/>
  <c r="H78" i="14" s="1"/>
  <c r="G68" i="14"/>
  <c r="F73" i="14"/>
  <c r="G69" i="14"/>
  <c r="G61" i="14"/>
  <c r="F70" i="14"/>
  <c r="F76" i="14"/>
  <c r="F64" i="14"/>
  <c r="F71" i="14"/>
  <c r="F86" i="14"/>
  <c r="F67" i="14"/>
  <c r="F79" i="14"/>
  <c r="F56" i="14"/>
  <c r="F62" i="14"/>
  <c r="F54" i="14"/>
  <c r="F84" i="14"/>
  <c r="F72" i="14"/>
  <c r="F77" i="14"/>
  <c r="F35" i="14"/>
  <c r="F43" i="14"/>
  <c r="F28" i="14"/>
  <c r="F36" i="14"/>
  <c r="F31" i="14"/>
  <c r="F45" i="14"/>
  <c r="F44" i="14"/>
  <c r="F48" i="14"/>
  <c r="F37" i="14"/>
  <c r="F34" i="14"/>
  <c r="F26" i="14"/>
  <c r="G64" i="18"/>
  <c r="H64" i="18" s="1"/>
  <c r="G54" i="18"/>
  <c r="H54" i="18" s="1"/>
  <c r="G49" i="18"/>
  <c r="H49" i="18" s="1"/>
  <c r="G62" i="18"/>
  <c r="H62" i="18" s="1"/>
  <c r="G60" i="18"/>
  <c r="H60" i="18" s="1"/>
  <c r="G53" i="18"/>
  <c r="H53" i="18" s="1"/>
  <c r="G59" i="18"/>
  <c r="H59" i="18" s="1"/>
  <c r="G83" i="18"/>
  <c r="H83" i="18" s="1"/>
  <c r="G70" i="18"/>
  <c r="H70" i="18" s="1"/>
  <c r="G45" i="18"/>
  <c r="H45" i="18" s="1"/>
  <c r="F60" i="14"/>
  <c r="G72" i="14"/>
  <c r="F85" i="14"/>
  <c r="G39" i="14"/>
  <c r="G57" i="14"/>
  <c r="G54" i="14"/>
  <c r="G75" i="14"/>
  <c r="G65" i="14"/>
  <c r="G76" i="14"/>
  <c r="G73" i="14"/>
  <c r="G77" i="14"/>
  <c r="G84" i="14"/>
  <c r="G83" i="14"/>
  <c r="G70" i="14"/>
  <c r="G66" i="14"/>
  <c r="G29" i="14"/>
  <c r="G32" i="14"/>
  <c r="G44" i="14"/>
  <c r="G48" i="14"/>
  <c r="G31" i="14"/>
  <c r="F53" i="14"/>
  <c r="F39" i="14"/>
  <c r="F75" i="14"/>
  <c r="H75" i="14" s="1"/>
  <c r="F61" i="14"/>
  <c r="F82" i="14"/>
  <c r="F81" i="14"/>
  <c r="H81" i="14" s="1"/>
  <c r="F68" i="14"/>
  <c r="H68" i="14" s="1"/>
  <c r="F63" i="14"/>
  <c r="F59" i="14"/>
  <c r="F38" i="14"/>
  <c r="F69" i="14"/>
  <c r="F74" i="14"/>
  <c r="F66" i="14"/>
  <c r="F65" i="14"/>
  <c r="F29" i="14"/>
  <c r="F42" i="14"/>
  <c r="F33" i="14"/>
  <c r="F47" i="14"/>
  <c r="G41" i="14"/>
  <c r="G86" i="14"/>
  <c r="G62" i="14"/>
  <c r="F57" i="14"/>
  <c r="G55" i="18"/>
  <c r="H55" i="18" s="1"/>
  <c r="G82" i="18"/>
  <c r="H82" i="18" s="1"/>
  <c r="F46" i="14"/>
  <c r="G34" i="14"/>
  <c r="F50" i="14"/>
  <c r="G64" i="14"/>
  <c r="G45" i="14"/>
  <c r="G35" i="14"/>
  <c r="G43" i="14"/>
  <c r="G36" i="14"/>
  <c r="G40" i="14"/>
  <c r="G56" i="14"/>
  <c r="G53" i="14"/>
  <c r="F52" i="14"/>
  <c r="G55" i="14"/>
  <c r="G82" i="14"/>
  <c r="G41" i="18"/>
  <c r="H41" i="18" s="1"/>
  <c r="G50" i="18"/>
  <c r="H50" i="18" s="1"/>
  <c r="G73" i="18"/>
  <c r="H73" i="18" s="1"/>
  <c r="G57" i="18"/>
  <c r="H57" i="18" s="1"/>
  <c r="G77" i="18"/>
  <c r="H77" i="18" s="1"/>
  <c r="F51" i="14"/>
  <c r="F40" i="14"/>
  <c r="H63" i="14" l="1"/>
  <c r="H59" i="14"/>
  <c r="H42" i="14"/>
  <c r="H41" i="14"/>
  <c r="H40" i="14"/>
  <c r="H38" i="14"/>
  <c r="H37" i="14"/>
  <c r="H71" i="14"/>
  <c r="H57" i="14"/>
  <c r="H47" i="14"/>
  <c r="H33" i="14"/>
  <c r="H67" i="14"/>
  <c r="H60" i="14"/>
  <c r="H49" i="14"/>
  <c r="H66" i="14"/>
  <c r="H74" i="14"/>
  <c r="H46" i="14"/>
  <c r="H26" i="14"/>
  <c r="H85" i="14"/>
  <c r="H65" i="14"/>
  <c r="H39" i="14"/>
  <c r="H28" i="14"/>
  <c r="H79" i="14"/>
  <c r="H32" i="14"/>
  <c r="H53" i="14"/>
  <c r="H43" i="14"/>
  <c r="H84" i="14"/>
  <c r="H64" i="14"/>
  <c r="H30" i="14"/>
  <c r="H44" i="14"/>
  <c r="H82" i="14"/>
  <c r="H34" i="14"/>
  <c r="H52" i="14"/>
  <c r="H76" i="14"/>
  <c r="H73" i="14"/>
  <c r="H83" i="14"/>
  <c r="H72" i="14"/>
  <c r="H56" i="14"/>
  <c r="H45" i="14"/>
  <c r="H58" i="14"/>
  <c r="H51" i="14"/>
  <c r="H61" i="14"/>
  <c r="H31" i="14"/>
  <c r="H35" i="14"/>
  <c r="H54" i="14"/>
  <c r="H50" i="14"/>
  <c r="H29" i="14"/>
  <c r="H69" i="14"/>
  <c r="H48" i="14"/>
  <c r="H36" i="14"/>
  <c r="H77" i="14"/>
  <c r="H62" i="14"/>
  <c r="H86" i="14"/>
  <c r="H70" i="14"/>
  <c r="H27" i="14"/>
  <c r="H55" i="14"/>
</calcChain>
</file>

<file path=xl/sharedStrings.xml><?xml version="1.0" encoding="utf-8"?>
<sst xmlns="http://schemas.openxmlformats.org/spreadsheetml/2006/main" count="5139" uniqueCount="1121">
  <si>
    <t>AMASYA</t>
  </si>
  <si>
    <t>İL</t>
  </si>
  <si>
    <t>TAKIM ADI</t>
  </si>
  <si>
    <t xml:space="preserve">SPORCU ADI </t>
  </si>
  <si>
    <t>NO</t>
  </si>
  <si>
    <t>TOPLAM</t>
  </si>
  <si>
    <t>1.</t>
  </si>
  <si>
    <t>YALOVA</t>
  </si>
  <si>
    <t>2.</t>
  </si>
  <si>
    <t>3.</t>
  </si>
  <si>
    <t>4.</t>
  </si>
  <si>
    <t>5.</t>
  </si>
  <si>
    <t>ANKARA</t>
  </si>
  <si>
    <t>6.</t>
  </si>
  <si>
    <t>7.</t>
  </si>
  <si>
    <t>İSTANBUL</t>
  </si>
  <si>
    <t>8.</t>
  </si>
  <si>
    <t>9.</t>
  </si>
  <si>
    <t>TEKİRDAĞ</t>
  </si>
  <si>
    <t>10.</t>
  </si>
  <si>
    <t>11.</t>
  </si>
  <si>
    <t>12.</t>
  </si>
  <si>
    <t>13.</t>
  </si>
  <si>
    <t>14.</t>
  </si>
  <si>
    <t>15.</t>
  </si>
  <si>
    <t>16.</t>
  </si>
  <si>
    <t>17.</t>
  </si>
  <si>
    <t>25.</t>
  </si>
  <si>
    <t>KAYSERİ</t>
  </si>
  <si>
    <t>BURSA</t>
  </si>
  <si>
    <t>ÇORUM</t>
  </si>
  <si>
    <t>KOCAELİ</t>
  </si>
  <si>
    <t>İZMİR</t>
  </si>
  <si>
    <t>RİZE</t>
  </si>
  <si>
    <t>ISPARTA</t>
  </si>
  <si>
    <t>HATAY</t>
  </si>
  <si>
    <t>BATMAN</t>
  </si>
  <si>
    <t>ANTALYA</t>
  </si>
  <si>
    <t>ANTALYASPOR</t>
  </si>
  <si>
    <t>GAZİANTEP</t>
  </si>
  <si>
    <t>KONYA</t>
  </si>
  <si>
    <t>MUĞLA</t>
  </si>
  <si>
    <t>HATAY ASP SPOR</t>
  </si>
  <si>
    <t>ADANA</t>
  </si>
  <si>
    <t>KIRKLARELİ</t>
  </si>
  <si>
    <t>MKE ANKARAGÜCÜ</t>
  </si>
  <si>
    <t>KASTAMONU</t>
  </si>
  <si>
    <t>BAYBURT</t>
  </si>
  <si>
    <t>SAKARYA</t>
  </si>
  <si>
    <t>EDİRNE</t>
  </si>
  <si>
    <t>İli</t>
  </si>
  <si>
    <t>Kulübü</t>
  </si>
  <si>
    <t>BALIKESİR</t>
  </si>
  <si>
    <t>MARDİN</t>
  </si>
  <si>
    <t>VAN</t>
  </si>
  <si>
    <t>DENİZLİ</t>
  </si>
  <si>
    <t>İSTANBUL DSİ SPOR</t>
  </si>
  <si>
    <t>MALATYA</t>
  </si>
  <si>
    <t>1. Oyuncu</t>
  </si>
  <si>
    <t>2. Oyuncu</t>
  </si>
  <si>
    <t>1. Puan</t>
  </si>
  <si>
    <t>2. Puan</t>
  </si>
  <si>
    <t xml:space="preserve">2021-22 SEZONU ÇİFT KIZ KATILIM LİSTESİ </t>
  </si>
  <si>
    <t xml:space="preserve">2021-22 SEZONU ÇİFT ERKEK KATILIM LİSTESİ </t>
  </si>
  <si>
    <t xml:space="preserve">BAYBURT GENÇLİK MERKEZİ </t>
  </si>
  <si>
    <t>İSTANBUL BBSK</t>
  </si>
  <si>
    <t>MUĞLA B.ŞEHİR BLD. SPOR</t>
  </si>
  <si>
    <t>ÇUKUROVA ÜNİV.</t>
  </si>
  <si>
    <t>KASTAMONU MTSK</t>
  </si>
  <si>
    <t>YEŞİLYURT BELEDİYESPOR</t>
  </si>
  <si>
    <t>YALOVA BLD. GENÇLİK SPOR</t>
  </si>
  <si>
    <t>FERDİ</t>
  </si>
  <si>
    <t>Eİ</t>
  </si>
  <si>
    <t>ÇİLTAR MTİ</t>
  </si>
  <si>
    <t>ZEYNEP DURAN</t>
  </si>
  <si>
    <t>KYS</t>
  </si>
  <si>
    <t>İST</t>
  </si>
  <si>
    <t>ŞAFAKTEPE GENÇLİK VE SPOR</t>
  </si>
  <si>
    <t>1955 BATMAN BLD. SPOR</t>
  </si>
  <si>
    <t>BİTLİS GENÇLİK SPOR</t>
  </si>
  <si>
    <t>BİTLİS</t>
  </si>
  <si>
    <t>ÇORUM BLD. GENÇLİK VE SPOR (A)</t>
  </si>
  <si>
    <t>ÇORUM BLD. GENÇLİK VE SPOR (B)</t>
  </si>
  <si>
    <t>ÇORUM SPOR İHTİSAS SPOR</t>
  </si>
  <si>
    <t>ERZİNCAN</t>
  </si>
  <si>
    <t>ERZURUM</t>
  </si>
  <si>
    <t>ISPARTES GSK</t>
  </si>
  <si>
    <t>FENERBAHÇE SPOR KULÜBÜ</t>
  </si>
  <si>
    <t>İSTANBUL B.ŞEHİR BLD. (A)</t>
  </si>
  <si>
    <t>İSTANBUL B.ŞEHİR BLD. (B)</t>
  </si>
  <si>
    <t>İZMİR B. ŞEHİR BLD. GSK (A)</t>
  </si>
  <si>
    <t>MAVİ EGE (A)</t>
  </si>
  <si>
    <t>KOCASİNAN BLD. SPOR (A)</t>
  </si>
  <si>
    <t>KOCASİNAN BLD. SPOR (B)</t>
  </si>
  <si>
    <t>KİLİS</t>
  </si>
  <si>
    <t>MERİT GRUP REAL MARDİN (A)</t>
  </si>
  <si>
    <t>VAN GENÇLİK SPOR (A)</t>
  </si>
  <si>
    <t>VAN GENÇLİK SPOR (B)</t>
  </si>
  <si>
    <t>YALOVA BLD. GENÇLİK SPOR (A)</t>
  </si>
  <si>
    <t>YALOVA BLD. GENÇLİK SPOR (B)</t>
  </si>
  <si>
    <t>ZONGULDAK</t>
  </si>
  <si>
    <t>ADN</t>
  </si>
  <si>
    <t>ANK</t>
  </si>
  <si>
    <t>ANT</t>
  </si>
  <si>
    <t>BTM</t>
  </si>
  <si>
    <t>BYB</t>
  </si>
  <si>
    <t>BTL</t>
  </si>
  <si>
    <t>BRS</t>
  </si>
  <si>
    <t>ÇRM</t>
  </si>
  <si>
    <t>ERZ</t>
  </si>
  <si>
    <t>GZT</t>
  </si>
  <si>
    <t>HTY</t>
  </si>
  <si>
    <t>ISP</t>
  </si>
  <si>
    <t>İZM</t>
  </si>
  <si>
    <t>KLS</t>
  </si>
  <si>
    <t>MLT</t>
  </si>
  <si>
    <t>MRD</t>
  </si>
  <si>
    <t>MĞL</t>
  </si>
  <si>
    <t>TKD</t>
  </si>
  <si>
    <t>YLV</t>
  </si>
  <si>
    <t>AFAD GENÇLİK VE SPOR</t>
  </si>
  <si>
    <t>1955 BATMAN BLD. SPOR (A)</t>
  </si>
  <si>
    <t>1955 BATMAN BLD. SPOR (B)</t>
  </si>
  <si>
    <t>BURSA B.ŞEHİR BLD. SPOR (A)</t>
  </si>
  <si>
    <t>ÇORUM GENÇLİK SPOR (A)</t>
  </si>
  <si>
    <t>ÇORUM GENÇLİK SPOR (B)</t>
  </si>
  <si>
    <t xml:space="preserve">EBUAŞ SPOR </t>
  </si>
  <si>
    <t>ELAZIĞ</t>
  </si>
  <si>
    <t>SERAMİK SPOR</t>
  </si>
  <si>
    <t>KÜTAHYA</t>
  </si>
  <si>
    <t>KTH</t>
  </si>
  <si>
    <t>ELZ</t>
  </si>
  <si>
    <t>BLK</t>
  </si>
  <si>
    <t xml:space="preserve">GENÇLER TAKIM TÜRKİYE ŞAMPİYONASI  </t>
  </si>
  <si>
    <t xml:space="preserve">GENÇLER TAKIM-FERDİ TÜRKİYE ŞAMPİYONASI </t>
  </si>
  <si>
    <t xml:space="preserve">KIZ TAKIM </t>
  </si>
  <si>
    <t>GR</t>
  </si>
  <si>
    <t>TŞ</t>
  </si>
  <si>
    <t>BS</t>
  </si>
  <si>
    <t xml:space="preserve"> 30 Ocak-02 Şubat 2020 Didim / AYDIN</t>
  </si>
  <si>
    <t>19-22 Şubat 2022  KOCAELİ</t>
  </si>
  <si>
    <t>BU PİLİÇ SKD</t>
  </si>
  <si>
    <t>MARMARA</t>
  </si>
  <si>
    <t>TŞ1</t>
  </si>
  <si>
    <t>ÇORUM BLD. GSK (A)</t>
  </si>
  <si>
    <t>İÇ ANADOLU</t>
  </si>
  <si>
    <t>TŞ2</t>
  </si>
  <si>
    <t>KARADENİZ</t>
  </si>
  <si>
    <t>TŞ3</t>
  </si>
  <si>
    <t xml:space="preserve">ÇORUM GENÇLİK SPOR </t>
  </si>
  <si>
    <t xml:space="preserve">İSTANBUL B.ŞEHİR BLD. </t>
  </si>
  <si>
    <t>TŞ4</t>
  </si>
  <si>
    <t>TŞ5</t>
  </si>
  <si>
    <t xml:space="preserve">BURSA B.ŞEHİR BLD.SPOR (A) </t>
  </si>
  <si>
    <t>ETİMESGUT BLD. GELİŞİMSPOR</t>
  </si>
  <si>
    <t>GÜNEYDOĞU ANADOLU</t>
  </si>
  <si>
    <t>TŞ6</t>
  </si>
  <si>
    <t>1955 BATMAN BLD SPOR</t>
  </si>
  <si>
    <t>SPOR İHTİSAS</t>
  </si>
  <si>
    <t>AKDENİZ</t>
  </si>
  <si>
    <t>TŞ7</t>
  </si>
  <si>
    <t>MUĞLA B.ŞEHİR BLD. (A)</t>
  </si>
  <si>
    <t>EGE</t>
  </si>
  <si>
    <t>TŞ8</t>
  </si>
  <si>
    <t>SERAMİKSPOR</t>
  </si>
  <si>
    <t>ÇORUM BLD. GSK (B)</t>
  </si>
  <si>
    <t>TŞ9</t>
  </si>
  <si>
    <t xml:space="preserve">İZMİR B. ŞEHİR BLD. GSK </t>
  </si>
  <si>
    <t>TŞ11</t>
  </si>
  <si>
    <t xml:space="preserve">ÖZEL İDARE YOL SPOR (A) </t>
  </si>
  <si>
    <t>DOĞU ANADOLU</t>
  </si>
  <si>
    <t>TŞ15</t>
  </si>
  <si>
    <t xml:space="preserve">ISPARTES GSK </t>
  </si>
  <si>
    <t>HATAY ASP SPOR (A)</t>
  </si>
  <si>
    <t>KKTC</t>
  </si>
  <si>
    <t xml:space="preserve">MASA-DER </t>
  </si>
  <si>
    <t>ALTINORDU</t>
  </si>
  <si>
    <t>ÖZ VAN GENÇLİK SPOR</t>
  </si>
  <si>
    <t>AKDENİZ SPOR BİRLİĞİ</t>
  </si>
  <si>
    <t xml:space="preserve">ÖZEL İDARE YOL SPOR (B) </t>
  </si>
  <si>
    <t>ERZİNCAN TENİS SPOR</t>
  </si>
  <si>
    <t>18.</t>
  </si>
  <si>
    <t>19.</t>
  </si>
  <si>
    <t>20.</t>
  </si>
  <si>
    <t>21.</t>
  </si>
  <si>
    <t>22.</t>
  </si>
  <si>
    <t>23.</t>
  </si>
  <si>
    <t xml:space="preserve">ÇORUM BLD. GSK </t>
  </si>
  <si>
    <t>24.</t>
  </si>
  <si>
    <t>ÇERKEZKÖY BLD. GSK</t>
  </si>
  <si>
    <t>GELEMİYOR</t>
  </si>
  <si>
    <t>YERİNE</t>
  </si>
  <si>
    <t>GELİYOR</t>
  </si>
  <si>
    <t>İLİ</t>
  </si>
  <si>
    <t>Bölge Sıra</t>
  </si>
  <si>
    <t>Grup Sıra</t>
  </si>
  <si>
    <t>T.Ş. Sıra</t>
  </si>
  <si>
    <t>ELEMEDEN GETİR</t>
  </si>
  <si>
    <t xml:space="preserve">ANTALYA B.ŞEHİR BLD. ASAT GSK </t>
  </si>
  <si>
    <t>MUĞLA B.ŞEHİR BLD. SPOR  (A)</t>
  </si>
  <si>
    <t xml:space="preserve">ERZURUM TÜRK TELEKOM SPOR  </t>
  </si>
  <si>
    <t>ŞAHİNBEY BELEDİYESİ GSK</t>
  </si>
  <si>
    <t>KAŞİF GENÇLİK SPOR VE İZCİLİK</t>
  </si>
  <si>
    <t>MUĞLA B.ŞEHİR BLD. SPOR  (B)</t>
  </si>
  <si>
    <t>ÇERKEZKÖY BLD. GSK (A)</t>
  </si>
  <si>
    <t xml:space="preserve"> Bye</t>
  </si>
  <si>
    <t>TÜRKİYE MASA TENİSİ FEDERASYONU</t>
  </si>
  <si>
    <t>ERKEK TAKIM SIRALAMA</t>
  </si>
  <si>
    <t>BAYAN TAKIM SIRALAMA</t>
  </si>
  <si>
    <t>DERECE</t>
  </si>
  <si>
    <t>ORDU</t>
  </si>
  <si>
    <t xml:space="preserve">2021-22 SEZONU KARMA KATILIM LİSTESİ </t>
  </si>
  <si>
    <t>ERKEK TAKIM ADI</t>
  </si>
  <si>
    <t>KIZ TAKIM ADI</t>
  </si>
  <si>
    <t>TP</t>
  </si>
  <si>
    <t>PUAN</t>
  </si>
  <si>
    <t>SKR</t>
  </si>
  <si>
    <t>BURSA B. ŞEHİR BLD. SPOR</t>
  </si>
  <si>
    <t>PENDİK BLD. SPOR</t>
  </si>
  <si>
    <t>ÖZEL İDARE YOLSPOR</t>
  </si>
  <si>
    <t>ISPARTES</t>
  </si>
  <si>
    <t>DNZ</t>
  </si>
  <si>
    <t>DOĞUM TARİHİ</t>
  </si>
  <si>
    <t>KNY</t>
  </si>
  <si>
    <t>SELÇUKLU BLD. SPOR</t>
  </si>
  <si>
    <t>MERSİN</t>
  </si>
  <si>
    <t>EİSY</t>
  </si>
  <si>
    <t>TEK TOPLAM</t>
  </si>
  <si>
    <t>ESK</t>
  </si>
  <si>
    <t>D.S.İ. BENT SPOR</t>
  </si>
  <si>
    <t>ESKİŞEHİR</t>
  </si>
  <si>
    <t>KUTLUBEY OKULLARI</t>
  </si>
  <si>
    <t>AFAD SPOR</t>
  </si>
  <si>
    <t>ANKARA ALT YAPI GELİŞİM SPOR</t>
  </si>
  <si>
    <t>HAZERSPOR</t>
  </si>
  <si>
    <t>AYDIN ASP GSK</t>
  </si>
  <si>
    <t>AYDIN</t>
  </si>
  <si>
    <t>GAZİANTEP BLD. SPOR</t>
  </si>
  <si>
    <t>FENERBAHÇE</t>
  </si>
  <si>
    <t>AKİF EMRE BUCAK</t>
  </si>
  <si>
    <t>DEMİR YÖNÜ</t>
  </si>
  <si>
    <t>YILDIZ RAKETLER SPOR</t>
  </si>
  <si>
    <t>GENÇLİK SPOR</t>
  </si>
  <si>
    <t>KAHRAMANMARAŞ</t>
  </si>
  <si>
    <t>TRAKER</t>
  </si>
  <si>
    <t>KARATAY BLD. SPOR</t>
  </si>
  <si>
    <t>ÇAYKUR RİZE GSK</t>
  </si>
  <si>
    <t>BERK TURAN</t>
  </si>
  <si>
    <t/>
  </si>
  <si>
    <t>MEDİNE İREM TÜRKAN</t>
  </si>
  <si>
    <t>HİLAL AKGÜL</t>
  </si>
  <si>
    <t>SPOR A.Ş SPOR</t>
  </si>
  <si>
    <t>MERİT GRUP REAL MARDİN</t>
  </si>
  <si>
    <t>MUĞLA B. ŞEHİR BLD. SPOR</t>
  </si>
  <si>
    <t>AYBİGE FERİDE ÜSTÜNDAĞ</t>
  </si>
  <si>
    <t>SAKARYA B. ŞEHİR BLD. SPOR</t>
  </si>
  <si>
    <t>ADI VE SOYADI</t>
  </si>
  <si>
    <t>ÇORUM BLD. SPOR</t>
  </si>
  <si>
    <t xml:space="preserve">AKİF EMRE BUCAK </t>
  </si>
  <si>
    <t xml:space="preserve">BERK TURAN </t>
  </si>
  <si>
    <t xml:space="preserve">DEMİR YÖNÜ </t>
  </si>
  <si>
    <t>DENİZLİ B. ŞEHİR BLD. SPOR</t>
  </si>
  <si>
    <t xml:space="preserve">ZEYNEP DURAN </t>
  </si>
  <si>
    <t>DERİN MÜLAZIM</t>
  </si>
  <si>
    <t xml:space="preserve">HİLAL AKGÜL </t>
  </si>
  <si>
    <t xml:space="preserve"> [14-16 Eylül KOCAELİ]</t>
  </si>
  <si>
    <t>EİY</t>
  </si>
  <si>
    <t>KTŞ</t>
  </si>
  <si>
    <t>27-30 Haziran 2024 Konya</t>
  </si>
  <si>
    <t>KUZEY GÜNDOĞDU</t>
  </si>
  <si>
    <t xml:space="preserve">GÖRKEM ÖÇAL </t>
  </si>
  <si>
    <t xml:space="preserve">ÇUKUROVA ÜNİV. </t>
  </si>
  <si>
    <t xml:space="preserve">KUZEY GÜNDOĞDU </t>
  </si>
  <si>
    <t>SALİH EREN YILDIRIM</t>
  </si>
  <si>
    <t xml:space="preserve">SALİH EREN YILDIRIM </t>
  </si>
  <si>
    <t>ISPARTES SPOR (A)</t>
  </si>
  <si>
    <t>ALİ ENES SEREN</t>
  </si>
  <si>
    <t xml:space="preserve">ALİ ENES SEREN </t>
  </si>
  <si>
    <t>SELÇUKLU BELEDİYESPOR (A)</t>
  </si>
  <si>
    <t>ARAS AYDIN</t>
  </si>
  <si>
    <t xml:space="preserve">BERAT ÖZDEMİR </t>
  </si>
  <si>
    <t>ÇORUM BELEDİYESİ GSK</t>
  </si>
  <si>
    <t>KAAN BEYZAT TUNA</t>
  </si>
  <si>
    <t xml:space="preserve">ALİ ARSLAN </t>
  </si>
  <si>
    <t xml:space="preserve">ARAS AYDIN </t>
  </si>
  <si>
    <t xml:space="preserve">DORUK ÇETİN </t>
  </si>
  <si>
    <t>AYDIN ASP</t>
  </si>
  <si>
    <t>AHMET BERK TÜKENMEZ</t>
  </si>
  <si>
    <t xml:space="preserve">AKIŞ TUĞRA ÇARIYEV </t>
  </si>
  <si>
    <t xml:space="preserve">ONUR ALP SAĞIR </t>
  </si>
  <si>
    <t>FENERBAHÇE (A)</t>
  </si>
  <si>
    <t>AHMET ÇELİK</t>
  </si>
  <si>
    <t xml:space="preserve">KAAN BEYZAT TUNA </t>
  </si>
  <si>
    <t xml:space="preserve">AHMET YİĞİT GÜLENLER </t>
  </si>
  <si>
    <t xml:space="preserve">SELİM AZAZİ </t>
  </si>
  <si>
    <t>DORUK ÇETİN</t>
  </si>
  <si>
    <t xml:space="preserve">AHMET BERK TÜKENMEZ </t>
  </si>
  <si>
    <t>AHMET YİĞİT GÜLENLER</t>
  </si>
  <si>
    <t xml:space="preserve">AHMET ÇELİK </t>
  </si>
  <si>
    <t>ALİ ARSLAN</t>
  </si>
  <si>
    <t>GÖRKEM ÖÇAL</t>
  </si>
  <si>
    <t xml:space="preserve">MUSTAFA YILDIRIM </t>
  </si>
  <si>
    <t xml:space="preserve">ÖMER TALHA ASLAN </t>
  </si>
  <si>
    <t>MUSTAFA YILDIRIM</t>
  </si>
  <si>
    <t>HASAN TALHA YAVUZ</t>
  </si>
  <si>
    <t>KOCASİNAN BLD. SPOR</t>
  </si>
  <si>
    <t xml:space="preserve">EMİR PEHLİVAN </t>
  </si>
  <si>
    <t>KUTLUBEY OKULLARI (A)</t>
  </si>
  <si>
    <t>ONUR ALP SAĞIR</t>
  </si>
  <si>
    <t>AKIŞ TUĞRA ÇARIYEV</t>
  </si>
  <si>
    <t>ALİ AŞNAS GÜL</t>
  </si>
  <si>
    <t xml:space="preserve">EYMEN KARA </t>
  </si>
  <si>
    <t>KUTLUBEY OKULLARI (B)</t>
  </si>
  <si>
    <t>YILDIZ RAKETLER (A)</t>
  </si>
  <si>
    <t>BERAT ÖZDEMİR</t>
  </si>
  <si>
    <t xml:space="preserve">ALİ AŞNAS GÜL </t>
  </si>
  <si>
    <t>SELİM AZAZİ</t>
  </si>
  <si>
    <t xml:space="preserve">YİĞİT HÜSEYİN SUBAŞI </t>
  </si>
  <si>
    <t xml:space="preserve">ARDA AYTEKİN </t>
  </si>
  <si>
    <t>ÖMER TALHA ASLAN</t>
  </si>
  <si>
    <t>EMİR PEHLİVAN</t>
  </si>
  <si>
    <t>KONYA KARATAY BLD. SPOR (A)</t>
  </si>
  <si>
    <t>MEHMET ERDEM DEMİRTAŞ</t>
  </si>
  <si>
    <t xml:space="preserve">HASAN TALHA YAVUZ </t>
  </si>
  <si>
    <t xml:space="preserve">MEHMET ERDEM DEMİRTAŞ </t>
  </si>
  <si>
    <t>MUĞLA B. ŞEHİR BLD. SPOR (A)</t>
  </si>
  <si>
    <t>YİĞİT HÜSEYİN SUBAŞI</t>
  </si>
  <si>
    <t>MEHMET GÜNGÜT</t>
  </si>
  <si>
    <t>EMİR YALÇIN PEHLİVAN</t>
  </si>
  <si>
    <t xml:space="preserve">MEHMET GÜNGÜT </t>
  </si>
  <si>
    <t>EYMEN KARA</t>
  </si>
  <si>
    <t>YUSUF ODABAŞ</t>
  </si>
  <si>
    <t xml:space="preserve">KAĞAN ALP ÖZÇETİN </t>
  </si>
  <si>
    <t>ARDA AYTEKİN</t>
  </si>
  <si>
    <t>TAHA KAAN DUMAN</t>
  </si>
  <si>
    <t>MUHAMMED EMİN KABADAYI</t>
  </si>
  <si>
    <t xml:space="preserve">İSTANBUL DSİ SPOR (B)  </t>
  </si>
  <si>
    <t>KAYA ARSLAN</t>
  </si>
  <si>
    <t xml:space="preserve">ASİL AYDIN ERAYDIN </t>
  </si>
  <si>
    <t xml:space="preserve">KAYA ARSLAN </t>
  </si>
  <si>
    <t>DEREN TÖKÖZ</t>
  </si>
  <si>
    <t>ADEN METE SARI</t>
  </si>
  <si>
    <t xml:space="preserve">YUSUF GEZER </t>
  </si>
  <si>
    <t>SULTANGAZİ BLD.GSK</t>
  </si>
  <si>
    <t>BAŞAK ŞİMŞEK</t>
  </si>
  <si>
    <t>BURAK BEZENMİŞ</t>
  </si>
  <si>
    <t xml:space="preserve">İBRAHİM DOĞAN </t>
  </si>
  <si>
    <t>ASİL AYDIN ERAYDIN</t>
  </si>
  <si>
    <t xml:space="preserve">SEMİH YÜKSEL </t>
  </si>
  <si>
    <t xml:space="preserve">İSTANBUL DSİ SPOR (A)  </t>
  </si>
  <si>
    <t>İBRAHİM DOĞAN</t>
  </si>
  <si>
    <t>KAĞAN ALP ÖZÇETİN</t>
  </si>
  <si>
    <t>SEMİH YÜKSEL</t>
  </si>
  <si>
    <t>TAYYİP YUSUF</t>
  </si>
  <si>
    <t>YUSUF GEZER</t>
  </si>
  <si>
    <t>EİY 16'LAR</t>
  </si>
  <si>
    <t>BUSE KOÇAK</t>
  </si>
  <si>
    <t>ŞAFAKTEPE GSK</t>
  </si>
  <si>
    <t xml:space="preserve">BUSE KOÇAK </t>
  </si>
  <si>
    <t>AYTEN CEREN KAHRAMAN</t>
  </si>
  <si>
    <t xml:space="preserve">ELA SU YÖNTER </t>
  </si>
  <si>
    <t>ELA SU YÖNTER</t>
  </si>
  <si>
    <t>ESİLA SU YALÇIN</t>
  </si>
  <si>
    <t xml:space="preserve">AYTEN CEREN KAHRAMAN </t>
  </si>
  <si>
    <t>KOCASİNAN BELEDİYESİ SPOR</t>
  </si>
  <si>
    <t xml:space="preserve">ESİLA SU YALÇIN </t>
  </si>
  <si>
    <t>ARMİN AYDIN</t>
  </si>
  <si>
    <t xml:space="preserve">ARMİN AYDIN </t>
  </si>
  <si>
    <t xml:space="preserve">GÖKÇE BAKİ </t>
  </si>
  <si>
    <t>KOCAELİ GENÇLİK VE SPOR (B)</t>
  </si>
  <si>
    <t>MASAL ERYILMAZ</t>
  </si>
  <si>
    <t>KOCAELİ GENÇLİK VE SPOR</t>
  </si>
  <si>
    <t xml:space="preserve">BERRA ARIKAN </t>
  </si>
  <si>
    <t>EMİNE AYDINAY</t>
  </si>
  <si>
    <t>GÖKÇE BAKİ</t>
  </si>
  <si>
    <t xml:space="preserve">ELVİN KALE </t>
  </si>
  <si>
    <t xml:space="preserve">DURU BERİL TOK </t>
  </si>
  <si>
    <t>YALOVA BELEDİYE GSK</t>
  </si>
  <si>
    <t>BERRA ARIKAN</t>
  </si>
  <si>
    <t>ŞEVVAL ALAŞ</t>
  </si>
  <si>
    <t xml:space="preserve">MASAL ERYILMAZ </t>
  </si>
  <si>
    <t xml:space="preserve">BELİNAY DAVUŞ </t>
  </si>
  <si>
    <t>MERVE MENGENE</t>
  </si>
  <si>
    <t>BELİNAY DAVUŞ</t>
  </si>
  <si>
    <t>DİLAY BALABAN</t>
  </si>
  <si>
    <t xml:space="preserve">EMİNE AYDINAY </t>
  </si>
  <si>
    <t xml:space="preserve">BURSA B.ŞEHİR BLD. SPOR (B)  </t>
  </si>
  <si>
    <t xml:space="preserve">BURSA </t>
  </si>
  <si>
    <t>İPEK ERTUNA</t>
  </si>
  <si>
    <t>ELANUR YILMAZ</t>
  </si>
  <si>
    <t xml:space="preserve">KAREN GÜRBÜZ </t>
  </si>
  <si>
    <t>NEHİR GÖHER SALTÜRK</t>
  </si>
  <si>
    <t xml:space="preserve">İPEK ERTUNA </t>
  </si>
  <si>
    <t xml:space="preserve">ELİF BEYZA AKDEMİR </t>
  </si>
  <si>
    <t xml:space="preserve">HATİCE RAVZA GÜLCE </t>
  </si>
  <si>
    <t>AFAD SPOR KULUBÜ</t>
  </si>
  <si>
    <t>KAREN GÜRBÜZ</t>
  </si>
  <si>
    <t>DEREN TOKÖZ</t>
  </si>
  <si>
    <t>İZMİR B. ŞEHİR BLD. GSK</t>
  </si>
  <si>
    <t xml:space="preserve">MERVE TUŞEK </t>
  </si>
  <si>
    <t>YURDUM GENÇLİK SPOR (A)</t>
  </si>
  <si>
    <t>DİYARBAKIR</t>
  </si>
  <si>
    <t>ELİF BEYZA AKDEMİR</t>
  </si>
  <si>
    <t>SULTAN DEFNE BAYRAKTAR</t>
  </si>
  <si>
    <t xml:space="preserve">MELEK CESUR </t>
  </si>
  <si>
    <t>HATİCE RAVZA GÜLCE</t>
  </si>
  <si>
    <t xml:space="preserve">ELİF DURU BECER </t>
  </si>
  <si>
    <t>ARENA GENÇLİKSPOR (A)</t>
  </si>
  <si>
    <t>ELİF KABAAHMETOĞLU</t>
  </si>
  <si>
    <t xml:space="preserve">DERİN MÜLAZIM </t>
  </si>
  <si>
    <t>ÇORUM GENÇLİKSPOR (A)</t>
  </si>
  <si>
    <t>ELVİN KALE</t>
  </si>
  <si>
    <t>ECRİN KÖRÇOBAN</t>
  </si>
  <si>
    <t xml:space="preserve">NEHİR GÖHER SALTÜRK </t>
  </si>
  <si>
    <t>DURU BERİL TOK</t>
  </si>
  <si>
    <t>TUANA GÜLER</t>
  </si>
  <si>
    <t>KASTAMONU MASA TENİSİ SK</t>
  </si>
  <si>
    <t xml:space="preserve">ŞEVVAL ALAŞ </t>
  </si>
  <si>
    <t>ELİF DURU BECER</t>
  </si>
  <si>
    <t>ARENA GENÇLİK SPOR KULUBÜ</t>
  </si>
  <si>
    <t xml:space="preserve">ELİF KABAAHMETOĞLU </t>
  </si>
  <si>
    <t>KASTAMONU MASA TENİSİ SK (A)</t>
  </si>
  <si>
    <t xml:space="preserve">BUĞLEM SENA ÇALIŞKAN </t>
  </si>
  <si>
    <t>HENDEK OLİMPİK SPOR</t>
  </si>
  <si>
    <t xml:space="preserve">FİRDEVS NUR BİNGÖL </t>
  </si>
  <si>
    <t xml:space="preserve">HİRANUR KORKUT </t>
  </si>
  <si>
    <t>KOCAELİ GENÇLİK VE SPOR (A)</t>
  </si>
  <si>
    <t>HİRANUR KORKUT</t>
  </si>
  <si>
    <t xml:space="preserve">TUANA GÜLER </t>
  </si>
  <si>
    <t xml:space="preserve">TRAKER </t>
  </si>
  <si>
    <t xml:space="preserve">AYÇA SAVAŞ </t>
  </si>
  <si>
    <t xml:space="preserve">MEDİNE İREM TÜRKAN </t>
  </si>
  <si>
    <t>ECEMSU ÇİÇEK</t>
  </si>
  <si>
    <t>İZGEM SPOR</t>
  </si>
  <si>
    <t>İZMİR B.ŞEHİR BLD. GSK (A)</t>
  </si>
  <si>
    <t>MELEK CESUR</t>
  </si>
  <si>
    <t>ÖZGE ERGÜN</t>
  </si>
  <si>
    <t>MAVİ EGE SPOR (A)</t>
  </si>
  <si>
    <t>MERVE TUŞEK</t>
  </si>
  <si>
    <t>FATMA NUR DEMİRCİ</t>
  </si>
  <si>
    <t xml:space="preserve">AYBİGE FERİDE ÜSTÜNDAĞ </t>
  </si>
  <si>
    <t>MUĞLA B.  ŞEH. BLD. SPOR</t>
  </si>
  <si>
    <t xml:space="preserve">AYŞE DURU DOĞAN </t>
  </si>
  <si>
    <t>MASA-DER</t>
  </si>
  <si>
    <t>KASTAMONU MASA TENİSİ SK (B)</t>
  </si>
  <si>
    <t>AYÇA SAVAŞ</t>
  </si>
  <si>
    <t>AYŞE DURU DOĞAN</t>
  </si>
  <si>
    <t>BUĞLEM SENA ÇALIŞKAN</t>
  </si>
  <si>
    <t>FİRDEVS NUR BİNGÖL</t>
  </si>
  <si>
    <t xml:space="preserve">2024-25 SEZONU KÜÇÜK ERKEK KATILIM LİSTESİ </t>
  </si>
  <si>
    <t xml:space="preserve">2024-25 SEZONU KÜÇÜK KIZ KATILIM LİSTESİ </t>
  </si>
  <si>
    <t>EYMEN YAZGAN</t>
  </si>
  <si>
    <t>HALİT EMRE MUSLUBAŞ</t>
  </si>
  <si>
    <t>MUHAMMET EYMEN MÜCEVHER</t>
  </si>
  <si>
    <t>KEREM KUYULU</t>
  </si>
  <si>
    <t>AKİF EYMEN TURAN</t>
  </si>
  <si>
    <t>HAMDİ EGE EKŞİ</t>
  </si>
  <si>
    <t>ECRİN FİDAN</t>
  </si>
  <si>
    <t>ELİFNAZ KARAKAYA</t>
  </si>
  <si>
    <t>27.04.2012</t>
  </si>
  <si>
    <t>EDA MORAL</t>
  </si>
  <si>
    <t>ESMA KAMER SÜT</t>
  </si>
  <si>
    <t>HATİCE DİRİL</t>
  </si>
  <si>
    <t>ESMA SULTAN SARI</t>
  </si>
  <si>
    <t>BERRA BAHTİYAR</t>
  </si>
  <si>
    <t>KUZEY ÖZNERGİZ</t>
  </si>
  <si>
    <t>AREL BATU DÜDÜKCÜ</t>
  </si>
  <si>
    <t>FERİDE MELİKE HAMAL</t>
  </si>
  <si>
    <t>AZRA ECRİN KARAÇAY</t>
  </si>
  <si>
    <t xml:space="preserve"> DENİZLİ B. ŞEHİR BLD. SPOR</t>
  </si>
  <si>
    <t>MİRAÇ TAŞKOPARAN</t>
  </si>
  <si>
    <t>LİDER ENGELLİLER SPOR</t>
  </si>
  <si>
    <t>CİHAN POYRAZ COŞKUNLAR</t>
  </si>
  <si>
    <t>MAVİ EGE SPOR</t>
  </si>
  <si>
    <t>EYMEN YERDELEN</t>
  </si>
  <si>
    <t>SİNOP DORUK SPOR</t>
  </si>
  <si>
    <t>SİNOP</t>
  </si>
  <si>
    <t>AHMET URAZ KİRAZ</t>
  </si>
  <si>
    <t>BODVED</t>
  </si>
  <si>
    <t>SELİM ÖZYUVA</t>
  </si>
  <si>
    <t>CAN ÖZTÜRK</t>
  </si>
  <si>
    <t>EYMEN SELİM YILMAZ</t>
  </si>
  <si>
    <t>KADİR EMİR YILDIRIM</t>
  </si>
  <si>
    <t>ŞAHİNBEY BELEDİYE SPOR</t>
  </si>
  <si>
    <t>KEMAL KASHOUSH</t>
  </si>
  <si>
    <t>AHMET AZİZ YETİM</t>
  </si>
  <si>
    <t>ÇORUM BLD. GSK</t>
  </si>
  <si>
    <t>TAYGA YELSELİ</t>
  </si>
  <si>
    <t>DENGE SPOR</t>
  </si>
  <si>
    <t>ONUR DEMİR</t>
  </si>
  <si>
    <t xml:space="preserve">YURDUM GSK </t>
  </si>
  <si>
    <t>HAMZA ÖZBEK</t>
  </si>
  <si>
    <t>HALİL MELİKŞAH CAMKURT</t>
  </si>
  <si>
    <t>MERSİN GENÇLİK HIZ.</t>
  </si>
  <si>
    <t>YUSUF ÜNSAL</t>
  </si>
  <si>
    <t>GENÇLİK VE SPOR</t>
  </si>
  <si>
    <t>MEHMET FATİH VAROL</t>
  </si>
  <si>
    <t>MEHMET KAĞAN GÜMÜŞAY</t>
  </si>
  <si>
    <t>FURKAN ALP TUNA</t>
  </si>
  <si>
    <t>DORUK ALİ YALÇIN</t>
  </si>
  <si>
    <t>VEYSEL TURGUT</t>
  </si>
  <si>
    <t>BATMAN GENÇLİK SPOR</t>
  </si>
  <si>
    <t>MUHAMMED EYMEN SOLAK</t>
  </si>
  <si>
    <t>HÜSEYİN EREN YILMAZ</t>
  </si>
  <si>
    <t>ATAKAN TAHA SUCU</t>
  </si>
  <si>
    <t>ULUDAĞ OLİMPİK SPOR</t>
  </si>
  <si>
    <t>AHMET RAUF KESKİN</t>
  </si>
  <si>
    <t>İSMETHAN SÜTYEMEZ</t>
  </si>
  <si>
    <t>K.MARAŞ</t>
  </si>
  <si>
    <t>KEREM GÖK</t>
  </si>
  <si>
    <t>MUHAMMED ÇINAR ATASEVER</t>
  </si>
  <si>
    <t>KEREM URHAN</t>
  </si>
  <si>
    <t>HASAN ÖZTEKİN</t>
  </si>
  <si>
    <t>EGE ZORLU</t>
  </si>
  <si>
    <t>ERTUĞ MİR TÜFEKCİ</t>
  </si>
  <si>
    <t>ULAK SPOR KULÜBÜ</t>
  </si>
  <si>
    <t>YAMANER KAYGUSUZ</t>
  </si>
  <si>
    <t>ORDU GSİM</t>
  </si>
  <si>
    <t>GÜLER TUĞBA GEÇMEZ</t>
  </si>
  <si>
    <t>ZEHRA HİLAL ÖLMEZ</t>
  </si>
  <si>
    <t>PEMA KOLEJİ</t>
  </si>
  <si>
    <t>ASYA NAZ EROL</t>
  </si>
  <si>
    <t>ESKİŞEHİR YURDUM SPOR</t>
  </si>
  <si>
    <t>SELEN NAZ EKER</t>
  </si>
  <si>
    <t>ÖYKÜ SAYAR</t>
  </si>
  <si>
    <t>BEREN GÜNER</t>
  </si>
  <si>
    <t>ZÜMRA KALKAN</t>
  </si>
  <si>
    <t>ŞİLA ULUDAĞ</t>
  </si>
  <si>
    <t>BEREN SU ZER</t>
  </si>
  <si>
    <t>ECE MASAL KAYA</t>
  </si>
  <si>
    <t>ELA TOPRAK TOKATLI</t>
  </si>
  <si>
    <t>DEFNE TURAN</t>
  </si>
  <si>
    <t>SERRA HAS</t>
  </si>
  <si>
    <t>ADANA GENÇLİK MERKEZİ</t>
  </si>
  <si>
    <t>MİRAY ADA METE</t>
  </si>
  <si>
    <t>EYLÜL ECE BECER</t>
  </si>
  <si>
    <t>ELÇİN KOYULHİSARLI</t>
  </si>
  <si>
    <t>HİRA MAYSA BALCI</t>
  </si>
  <si>
    <t>YAĞMUR YALÇINKAYA</t>
  </si>
  <si>
    <t>YAĞMUR DİLARA TUTAM</t>
  </si>
  <si>
    <t>ÖYKÜ DENİZ ERKOÇ</t>
  </si>
  <si>
    <t>BUSE BAYAR</t>
  </si>
  <si>
    <t>ZEYNEP ELA ÇELİK</t>
  </si>
  <si>
    <t>ASMİN YAĞMAHAN</t>
  </si>
  <si>
    <t>NAZENİN YAĞMUR GÜLTAŞ</t>
  </si>
  <si>
    <t>ELİF NAZ ÇAKIR</t>
  </si>
  <si>
    <t>ZEHRA NUR AKCAN</t>
  </si>
  <si>
    <t>MALATYA GENÇLİK SPOR</t>
  </si>
  <si>
    <t>ELİF DEVECİ</t>
  </si>
  <si>
    <t>NİSANUR EROL</t>
  </si>
  <si>
    <t>KAYSERİ SPOR A.Ş SPOR</t>
  </si>
  <si>
    <t>FATMA BETÜL KELEŞ</t>
  </si>
  <si>
    <t>İPEK ÖZTÜRK</t>
  </si>
  <si>
    <t>PELİN BALIK</t>
  </si>
  <si>
    <t>YAREN YAĞMAHAN</t>
  </si>
  <si>
    <t>10.10.2012</t>
  </si>
  <si>
    <t>13.03.2012</t>
  </si>
  <si>
    <t>16.01.2012</t>
  </si>
  <si>
    <t>25.12.2013</t>
  </si>
  <si>
    <t>22.08.2013</t>
  </si>
  <si>
    <t>BERTUĞ DOĞAN</t>
  </si>
  <si>
    <t>ÖMER FARUK ÇALIŞKAN</t>
  </si>
  <si>
    <t>RÜZGAR CANSU</t>
  </si>
  <si>
    <t>ELİF SÜMEYYE ÖZMEN</t>
  </si>
  <si>
    <t>ZEYNEP ÇOBAN</t>
  </si>
  <si>
    <t>ZEYNEP NİDA VARDAR</t>
  </si>
  <si>
    <t>TÜRKİYE MASA TENİSİ FEDERASYONU
EN İYİLER SEÇME TÜRKİYE ŞAMPİYONASI 20-22 Eylül 2024 SİVAS</t>
  </si>
  <si>
    <t>MİNİK ALTI ERKEK SIRALAMA</t>
  </si>
  <si>
    <t>MİNİK ALTI KIZ SIRALAMA</t>
  </si>
  <si>
    <t>Sıra</t>
  </si>
  <si>
    <t>Sporcu Adı-Soyadı</t>
  </si>
  <si>
    <t>MİNİK ERKEK SIRALAMA</t>
  </si>
  <si>
    <t>MİNİK KIZ SIRALAMA</t>
  </si>
  <si>
    <t>ÖMER AYAZ YILDIZ</t>
  </si>
  <si>
    <t>CEYDA DÖKMECİ</t>
  </si>
  <si>
    <t>MUHAMMED EMRE KANTİK</t>
  </si>
  <si>
    <t>ARENA SPOR</t>
  </si>
  <si>
    <t>ZEYNEP KALKAN</t>
  </si>
  <si>
    <t>HATAY SPOR</t>
  </si>
  <si>
    <t>AKİF EFE ASLANPAY</t>
  </si>
  <si>
    <t>AYŞE NAR ALPTEKİN</t>
  </si>
  <si>
    <t>İTU GVO SPOR</t>
  </si>
  <si>
    <t>HÜSEYİN UTKU KIRBAÇ</t>
  </si>
  <si>
    <t>DEFNE ÜZÜMCÜ</t>
  </si>
  <si>
    <t>AHMET EFE YILMAZ</t>
  </si>
  <si>
    <t>HAVİN MUTLU</t>
  </si>
  <si>
    <t>ALİ SAİD AKDOĞAN</t>
  </si>
  <si>
    <t>ARENA GENÇLİKSPOR</t>
  </si>
  <si>
    <t>ASİYE TUĞÇE KENAR</t>
  </si>
  <si>
    <t>MUSTAFA KAYRA TURAN</t>
  </si>
  <si>
    <t>İLKİM EYLÜL YEKREK</t>
  </si>
  <si>
    <t>MEHMET FATİH GEZER</t>
  </si>
  <si>
    <t>BURCU ASEL TUNCER</t>
  </si>
  <si>
    <t>CANBERK SEVİNDİK</t>
  </si>
  <si>
    <t>MEHMET AKİF TORU</t>
  </si>
  <si>
    <t>ENSAR AYDIN</t>
  </si>
  <si>
    <t>EYLÜL YALÇINKAYA</t>
  </si>
  <si>
    <t>NİHAN BERA KOÇER</t>
  </si>
  <si>
    <t>KAP-OFF</t>
  </si>
  <si>
    <t>NEVŞEHİR</t>
  </si>
  <si>
    <t>EGE BOLAT</t>
  </si>
  <si>
    <t>EDA DURU ÖNER</t>
  </si>
  <si>
    <t>EDİRNE YURDUM SPOR</t>
  </si>
  <si>
    <t>YİĞİT BOLAT</t>
  </si>
  <si>
    <t>TALYA BÜYÜKÖZER</t>
  </si>
  <si>
    <t xml:space="preserve">ANTALYASPOR </t>
  </si>
  <si>
    <t>YUSUF EFE GÜL</t>
  </si>
  <si>
    <t>ZEYNEP BUSE SAÇAN</t>
  </si>
  <si>
    <t>GENÇLİK SPOR KULUBÜ</t>
  </si>
  <si>
    <t>AHMET BUĞRA DEMİR</t>
  </si>
  <si>
    <t>MUHAMMED BARIŞ KALKAN</t>
  </si>
  <si>
    <t>GAZİANTEP GENÇLİK SPOR</t>
  </si>
  <si>
    <t>BURCU AL</t>
  </si>
  <si>
    <t>TAHA DERELİ</t>
  </si>
  <si>
    <t>ZEYNEP ER</t>
  </si>
  <si>
    <t>MEHMET AKİF BALA</t>
  </si>
  <si>
    <t>TOLGAHAN PEKMEZ</t>
  </si>
  <si>
    <t>METEHAN ŞAHİN</t>
  </si>
  <si>
    <t>HAFSA TORBALI</t>
  </si>
  <si>
    <t>SEMİH KAHRAMAN</t>
  </si>
  <si>
    <t>BEREN BOZKURT</t>
  </si>
  <si>
    <t>ADİL TAHA ADAK</t>
  </si>
  <si>
    <t>ZEYNEP ÖZÇELİK</t>
  </si>
  <si>
    <t>MUHAMMET MUSTAFA YURTERİ</t>
  </si>
  <si>
    <t>ÖMER MUSAB TOY</t>
  </si>
  <si>
    <t>EDA KUMSAL GÜLER</t>
  </si>
  <si>
    <t>YAVUZ DEMİRTAŞ</t>
  </si>
  <si>
    <t>MUĞLASPOR</t>
  </si>
  <si>
    <t>ZEYNEP ELİF ÜNSAL</t>
  </si>
  <si>
    <t>ŞEYHMUS KAPLAN</t>
  </si>
  <si>
    <t>BERAY ZEYNEP ÇALIŞKAN</t>
  </si>
  <si>
    <t>KEREM KÖSE</t>
  </si>
  <si>
    <t>DAMLANUR ALPAR</t>
  </si>
  <si>
    <t>AKİF ÇİĞİL</t>
  </si>
  <si>
    <t>UMAY ŞAHİN</t>
  </si>
  <si>
    <t>OSMAN AYALP</t>
  </si>
  <si>
    <t>ATİYE ÖZER</t>
  </si>
  <si>
    <t>ERASLAN AKADEMİ SPOR</t>
  </si>
  <si>
    <t>LEYLA KARTAL</t>
  </si>
  <si>
    <t>İTÜ GVO SPOR KULÜBÜ</t>
  </si>
  <si>
    <t>ADA GARİP</t>
  </si>
  <si>
    <t>İPEK UĞUR</t>
  </si>
  <si>
    <t>ÖMER BATU GÜMÜŞAY</t>
  </si>
  <si>
    <t>EMİRHAN ŞAHAN</t>
  </si>
  <si>
    <t>ÇINAR GÖNENDİ</t>
  </si>
  <si>
    <t>NVŞ</t>
  </si>
  <si>
    <t>MA</t>
  </si>
  <si>
    <t>M</t>
  </si>
  <si>
    <t>EYLÜL DEMİRTAŞ</t>
  </si>
  <si>
    <t>DERİN ZEYNEP KILIÇ</t>
  </si>
  <si>
    <t>BUĞLEM GÜNDÜZ</t>
  </si>
  <si>
    <t>MEHMET DEMİRTAŞ</t>
  </si>
  <si>
    <t>AYTUĞ TÜRKER</t>
  </si>
  <si>
    <t>MEHMET FATİH USLUER</t>
  </si>
  <si>
    <t xml:space="preserve">İSTANBUL DSİ </t>
  </si>
  <si>
    <t>KEREM GÜLLER</t>
  </si>
  <si>
    <t>MELİKE BEKTAŞ</t>
  </si>
  <si>
    <t>BERİL MOLLA</t>
  </si>
  <si>
    <t>ECRİN TAŞCI</t>
  </si>
  <si>
    <t>YAHYA KEMAL KÖMÜRCÜ</t>
  </si>
  <si>
    <t>RUKİYE ÇAKIR</t>
  </si>
  <si>
    <t>HAVVANUR ALMAZ</t>
  </si>
  <si>
    <t>MEHMET EFE AKSOY</t>
  </si>
  <si>
    <t>MEHMET AKİF AKYEL</t>
  </si>
  <si>
    <t>KAYSERİ SPOR A.Ş.</t>
  </si>
  <si>
    <t>KRK</t>
  </si>
  <si>
    <t>KIRIKKALE</t>
  </si>
  <si>
    <t>KIRIKKALE  GSİMSK</t>
  </si>
  <si>
    <t>EREN GÖKDEMİR</t>
  </si>
  <si>
    <t>DURSUN AYAZ NARMAN</t>
  </si>
  <si>
    <t>MEHMET EFE KOÇ</t>
  </si>
  <si>
    <t>AYŞE RÜYA ARISOY</t>
  </si>
  <si>
    <t>BORRNOVA BLD. SPOR</t>
  </si>
  <si>
    <t>GİZEM ÇİĞİL</t>
  </si>
  <si>
    <t>AYÇA SU DÖŞ</t>
  </si>
  <si>
    <t>EMİR SARIDOĞAN</t>
  </si>
  <si>
    <t>ZEHRA GUYA</t>
  </si>
  <si>
    <t>ALİ BERKE GÜMÜŞ</t>
  </si>
  <si>
    <t>MUHAMMED SAİD OĞUZ</t>
  </si>
  <si>
    <t>AHMET ERDEM AYDIN</t>
  </si>
  <si>
    <t>TAHİR EFE ŞAHİN</t>
  </si>
  <si>
    <t>KERİM ESAT ODACI</t>
  </si>
  <si>
    <t>SERRA ELVİN İRİ</t>
  </si>
  <si>
    <t>07.03 2012</t>
  </si>
  <si>
    <t>ESİLA AYGÜN</t>
  </si>
  <si>
    <t>MUSTAFA KARAMAN</t>
  </si>
  <si>
    <t>DURMUŞ ALİ ERĞÜL</t>
  </si>
  <si>
    <t>ALİ ÇINAR KILIÇ</t>
  </si>
  <si>
    <t>ENGİN ALP SELÇUK</t>
  </si>
  <si>
    <t>İZMİR B.ŞEHİR BLD. SPOR</t>
  </si>
  <si>
    <t>ZEKİ CİHAN KONUŞUM</t>
  </si>
  <si>
    <t>ÇİLTAR MTİ (A)</t>
  </si>
  <si>
    <t>SNP</t>
  </si>
  <si>
    <t>DEMİR DEMİRCİ</t>
  </si>
  <si>
    <t>FEYZA KOÇER</t>
  </si>
  <si>
    <t>MEDİNE MİRAY UZUN</t>
  </si>
  <si>
    <t>ECRİN KAHRAMAN</t>
  </si>
  <si>
    <t>HAZER SPOR</t>
  </si>
  <si>
    <t>EMİNE BİLGE ÖZTAŞ</t>
  </si>
  <si>
    <t>ADA MORAL</t>
  </si>
  <si>
    <t>YURDUM SPOR</t>
  </si>
  <si>
    <t>SEVGİNAZ SEVİM</t>
  </si>
  <si>
    <t>AFY</t>
  </si>
  <si>
    <t>AFYON BLD. YÜNTAŞ</t>
  </si>
  <si>
    <t>A. KARAHİSAR</t>
  </si>
  <si>
    <t>ESLEM ÇAVŞAK</t>
  </si>
  <si>
    <t>AMS</t>
  </si>
  <si>
    <t>NİSA GÜN</t>
  </si>
  <si>
    <t>SÜEDA SİVAS</t>
  </si>
  <si>
    <t>ŞAFAKTEPE SPOR</t>
  </si>
  <si>
    <t>HİRA TURAN</t>
  </si>
  <si>
    <t>NİSA ÜZÜMCÜ</t>
  </si>
  <si>
    <t>YAĞMUR ALPAR</t>
  </si>
  <si>
    <t>ELİF NUR KOÇ</t>
  </si>
  <si>
    <t>BUĞLEM MERİÇ</t>
  </si>
  <si>
    <t>EDR</t>
  </si>
  <si>
    <t>ASUDE REYYAN ÇİÇEK</t>
  </si>
  <si>
    <t>SÜMEYYE DERYA KORKMAZ</t>
  </si>
  <si>
    <t>ZEYNEP POLAT</t>
  </si>
  <si>
    <t>KIYMETSU ÖZKAN</t>
  </si>
  <si>
    <t>ELVİN ŞİMAL BIÇAK</t>
  </si>
  <si>
    <t>GRS</t>
  </si>
  <si>
    <t>YALIKÖY ŞBÇ ORTAOKULU</t>
  </si>
  <si>
    <t>GİRESUN</t>
  </si>
  <si>
    <t>İCLAL ARTAN</t>
  </si>
  <si>
    <t>HKR</t>
  </si>
  <si>
    <t>HAKKARİ DOĞA SPOR</t>
  </si>
  <si>
    <t>HAKKARİ</t>
  </si>
  <si>
    <t>JİNDA MEDİNE AYDOĞAN</t>
  </si>
  <si>
    <t>ZERDA NUR ERCAN</t>
  </si>
  <si>
    <t>ZEYNEP GEZER</t>
  </si>
  <si>
    <t>14.01Ç2013</t>
  </si>
  <si>
    <t>BERRA DEMİR</t>
  </si>
  <si>
    <t>ŞEVVAL ÖZDEMİR</t>
  </si>
  <si>
    <t>HAYRİYE EDA KOCADAŞ</t>
  </si>
  <si>
    <t>RANA ZEREN KÖSE</t>
  </si>
  <si>
    <t>HAFSA YURTERİ</t>
  </si>
  <si>
    <t>SELEN TANER</t>
  </si>
  <si>
    <t>SELÇUKLU BELEDİYESPOR</t>
  </si>
  <si>
    <t>AYŞENAZ TUNA</t>
  </si>
  <si>
    <t>ELİ SARE ÖZTÜRK</t>
  </si>
  <si>
    <t>MELİKE NESİBE YERLİ</t>
  </si>
  <si>
    <t>AYBÜKE BETÜL TUNÇ</t>
  </si>
  <si>
    <t>NĞD</t>
  </si>
  <si>
    <t>NİĞDE  GENÇLİK SPOR</t>
  </si>
  <si>
    <t>NİĞDE</t>
  </si>
  <si>
    <t>EMİNE NİSA YILDIRIM</t>
  </si>
  <si>
    <t>BAHAR ÖLMEZ</t>
  </si>
  <si>
    <t>SMS</t>
  </si>
  <si>
    <t>İLKADIM BLD. SPOR</t>
  </si>
  <si>
    <t>SAMSUN</t>
  </si>
  <si>
    <t>BEREN NAZ ERGENÇ</t>
  </si>
  <si>
    <t>ESLEM BAYKUT</t>
  </si>
  <si>
    <t>EYLÜL KUTLU</t>
  </si>
  <si>
    <t>ÖZLEM YAPRAK</t>
  </si>
  <si>
    <t>EMEK MTSK</t>
  </si>
  <si>
    <t>ZEYNEP ÇAM</t>
  </si>
  <si>
    <t>ALPEREN UYGUN</t>
  </si>
  <si>
    <t>İSMAİL ÇELİK</t>
  </si>
  <si>
    <t>YÜKSEL SERDAR SERT</t>
  </si>
  <si>
    <t>BERA AKİF KALKAN</t>
  </si>
  <si>
    <t>BEYAZIT BERK DEMİR</t>
  </si>
  <si>
    <t>MUHAMMED EMİR ÖZEN</t>
  </si>
  <si>
    <t>MUHAMMED YASİR TORU</t>
  </si>
  <si>
    <t>YUSUF DURSUN KOCA</t>
  </si>
  <si>
    <t>MURATHAN PEKMEZ</t>
  </si>
  <si>
    <t>MESA SPOR</t>
  </si>
  <si>
    <t>EYMEN BAŞER</t>
  </si>
  <si>
    <t>LİDER ENGELLİLER</t>
  </si>
  <si>
    <t>BARAN ERDEM</t>
  </si>
  <si>
    <t>MUHAMMED YUSUF ÖZTEKİN</t>
  </si>
  <si>
    <t>TARIK YASİN ŞİMŞEK</t>
  </si>
  <si>
    <t>EFE AYDIN</t>
  </si>
  <si>
    <t>EMİR SARAÇOĞLU</t>
  </si>
  <si>
    <t>İSMAİL HAMZA UÇAR</t>
  </si>
  <si>
    <t>FURKAN KONYALI</t>
  </si>
  <si>
    <t>AHMET EREN İLHAN</t>
  </si>
  <si>
    <t>GENÇLİKPOR ÇORUM</t>
  </si>
  <si>
    <t>GÖKTUĞ BİÇER</t>
  </si>
  <si>
    <t>ASRIN EGE ÖZÇELİK</t>
  </si>
  <si>
    <t>EDİRNE GENÇ TRAKYA S.K</t>
  </si>
  <si>
    <t>AYTUĞ EYMEN AY</t>
  </si>
  <si>
    <t>KEREM EFE BAŞTÜRK</t>
  </si>
  <si>
    <t>YİĞİT KAYRA KİREZCİ</t>
  </si>
  <si>
    <t>AHMET EMİR KALKAN</t>
  </si>
  <si>
    <t>BERAT DAĞTEKİN</t>
  </si>
  <si>
    <t>MUSTAFA POYRAZ KUMAŞ</t>
  </si>
  <si>
    <t>GİRESUN GSK</t>
  </si>
  <si>
    <t>UYGAR YILMAZ</t>
  </si>
  <si>
    <t>ARMANÇ RODİN ORAKÇI</t>
  </si>
  <si>
    <t>BARAN BOR</t>
  </si>
  <si>
    <t>MUSTAFA DILAGIR SÖNMEZ</t>
  </si>
  <si>
    <t>OĞUZHAN ER</t>
  </si>
  <si>
    <t>RÜZGAR ARTAN</t>
  </si>
  <si>
    <t>SALİH BOZKIR</t>
  </si>
  <si>
    <t>ADA SÖKMEN</t>
  </si>
  <si>
    <t>DENİZ CAN YURTSEVEN</t>
  </si>
  <si>
    <t>14.01.2012</t>
  </si>
  <si>
    <t>ATEŞ BAŞGÖYNÜK</t>
  </si>
  <si>
    <t>GİRİŞİM SPOR</t>
  </si>
  <si>
    <t>02.04.2012</t>
  </si>
  <si>
    <t>TAHA GİRAY</t>
  </si>
  <si>
    <t>21.07.2012</t>
  </si>
  <si>
    <t>28.03.2013</t>
  </si>
  <si>
    <t>29.05.2012</t>
  </si>
  <si>
    <t>ÇINAR GÜNER</t>
  </si>
  <si>
    <t>İZMİR MAVİEGE SPOR</t>
  </si>
  <si>
    <t>KADİR BERKE HANÇER</t>
  </si>
  <si>
    <t>KMŞ</t>
  </si>
  <si>
    <t xml:space="preserve">GENÇLİK SPOR </t>
  </si>
  <si>
    <t>K. MARAŞ</t>
  </si>
  <si>
    <t>KAYRA ÖZKAN</t>
  </si>
  <si>
    <t>SONER CAN</t>
  </si>
  <si>
    <t>ENES KARGILI</t>
  </si>
  <si>
    <t>DÜNDAR ÖZEL SPORCULAR SK</t>
  </si>
  <si>
    <t>HÜSEYİN TAŞ</t>
  </si>
  <si>
    <t>EGEMEN NALBANT</t>
  </si>
  <si>
    <t>KRL</t>
  </si>
  <si>
    <t>KIRKLARELİ GENÇLİK VE SPOR</t>
  </si>
  <si>
    <t>KERİM DENİZ DUMANAY</t>
  </si>
  <si>
    <t>METE GÜRLÜ</t>
  </si>
  <si>
    <t>NECATİ SUBAŞI</t>
  </si>
  <si>
    <t>NEJAT SUBAŞI</t>
  </si>
  <si>
    <t>ALİ KARAARSLAN</t>
  </si>
  <si>
    <t>EBUBEKİR ER</t>
  </si>
  <si>
    <t>GÖKTUĞ KAYNAK</t>
  </si>
  <si>
    <t>TEOMAN FEDAİ</t>
  </si>
  <si>
    <t>MNS</t>
  </si>
  <si>
    <t>MANİSA GSİMSK</t>
  </si>
  <si>
    <t>MANİSA</t>
  </si>
  <si>
    <t>ÇINAR GİRMEN</t>
  </si>
  <si>
    <t>ATA URAZ BAHADIR</t>
  </si>
  <si>
    <t>AHMET FIRAT ÖZKAN</t>
  </si>
  <si>
    <t>PURSAKLAR BLD.SPOR</t>
  </si>
  <si>
    <t>FURKAN ERCAN</t>
  </si>
  <si>
    <t>EN İYİLER SEÇME TÜRKİYE ŞAMPİYONASI   04-06 Ekim 2024 AFYONKARAHİSAR</t>
  </si>
  <si>
    <t>4/10/24</t>
  </si>
  <si>
    <t>KE</t>
  </si>
  <si>
    <t>KK</t>
  </si>
  <si>
    <t>9.GR. 1.TUR</t>
  </si>
  <si>
    <t>10.GR. 1.TUR</t>
  </si>
  <si>
    <t>11.GR. 1.TUR</t>
  </si>
  <si>
    <t>12.GR. 1.TUR</t>
  </si>
  <si>
    <t>13.GR. 1.TUR</t>
  </si>
  <si>
    <t>14.GR. 1.TUR</t>
  </si>
  <si>
    <t>15.GR. 1.TUR</t>
  </si>
  <si>
    <t>16.GR. 1.TUR</t>
  </si>
  <si>
    <t>Bye 8</t>
  </si>
  <si>
    <t>9.GR. 2.TUR</t>
  </si>
  <si>
    <t>10.GR. 2.TUR</t>
  </si>
  <si>
    <t>11.GR. 2.TUR</t>
  </si>
  <si>
    <t>12.GR. 2.TUR</t>
  </si>
  <si>
    <t>13.GR. 2.TUR</t>
  </si>
  <si>
    <t>14.GR. 2.TUR</t>
  </si>
  <si>
    <t>15.GR. 2.TUR</t>
  </si>
  <si>
    <t>16.GR. 2.TUR</t>
  </si>
  <si>
    <t>9.GR. 3.TUR</t>
  </si>
  <si>
    <t>10.GR. 3.TUR</t>
  </si>
  <si>
    <t>11.GR. 3.TUR</t>
  </si>
  <si>
    <t>12.GR. 3.TUR</t>
  </si>
  <si>
    <t>13.GR. 3.TUR</t>
  </si>
  <si>
    <t>14.GR. 3.TUR</t>
  </si>
  <si>
    <t>15.GR. 3.TUR</t>
  </si>
  <si>
    <t>16.GR. 3.TUR</t>
  </si>
  <si>
    <t>17.GR. 1.TUR</t>
  </si>
  <si>
    <t>18.GR. 1.TUR</t>
  </si>
  <si>
    <t>19.GR. 1.TUR</t>
  </si>
  <si>
    <t>20.GR. 1.TUR</t>
  </si>
  <si>
    <t>21.GR. 1.TUR</t>
  </si>
  <si>
    <t>22.GR. 1.TUR</t>
  </si>
  <si>
    <t>23.GR. 1.TUR</t>
  </si>
  <si>
    <t>24.GR. 1.TUR</t>
  </si>
  <si>
    <t>17.GR. 2.TUR</t>
  </si>
  <si>
    <t>18.GR. 18.TUR</t>
  </si>
  <si>
    <t>19.GR. 2.TUR</t>
  </si>
  <si>
    <t>20.GR. 2.TUR</t>
  </si>
  <si>
    <t>21.GR. 2.TUR</t>
  </si>
  <si>
    <t>22.GR. 2.TUR</t>
  </si>
  <si>
    <t>23.GR. 2.TUR</t>
  </si>
  <si>
    <t>24.GR. 2.TUR</t>
  </si>
  <si>
    <t>17.GR. 3.TUR</t>
  </si>
  <si>
    <t>18.GR. 3.TUR</t>
  </si>
  <si>
    <t>19.GR. 19.TUR</t>
  </si>
  <si>
    <t>20.GR. 3.TUR</t>
  </si>
  <si>
    <t>21.GR. 3.TUR</t>
  </si>
  <si>
    <t>22.GR. 3.TUR</t>
  </si>
  <si>
    <t>23.GR. 3.TUR</t>
  </si>
  <si>
    <t>24.GR. 3.TUR</t>
  </si>
  <si>
    <t>25.GR. 1.TUR</t>
  </si>
  <si>
    <t>26.GR. 1.TUR</t>
  </si>
  <si>
    <t>27.GR. 1.TUR</t>
  </si>
  <si>
    <t>28.GR. 1.TUR</t>
  </si>
  <si>
    <t>29.GR. 1.TUR</t>
  </si>
  <si>
    <t>30.GR. 1.TUR</t>
  </si>
  <si>
    <t>31.GR. 1.TUR</t>
  </si>
  <si>
    <t>32.GR. 1.TUR</t>
  </si>
  <si>
    <t>25.GR. 2.TUR</t>
  </si>
  <si>
    <t>26.GR. 2.TUR</t>
  </si>
  <si>
    <t>27.GR. 2.TUR</t>
  </si>
  <si>
    <t>28.GR. 2.TUR</t>
  </si>
  <si>
    <t>29.GR. 2.TUR</t>
  </si>
  <si>
    <t>30.GR. 2.TUR</t>
  </si>
  <si>
    <t>31.GR. 2.TUR</t>
  </si>
  <si>
    <t>32.GR. 2.TUR</t>
  </si>
  <si>
    <t>25.GR. 3.TUR</t>
  </si>
  <si>
    <t>26.GR. 3.TUR</t>
  </si>
  <si>
    <t>27.GR. 3.TUR</t>
  </si>
  <si>
    <t>28.GR. 3.TUR</t>
  </si>
  <si>
    <t>29.GR. 3.TUR</t>
  </si>
  <si>
    <t>30.GR. 3.TUR</t>
  </si>
  <si>
    <t>31.GR. 3.TUR</t>
  </si>
  <si>
    <t>32.GR. 3.TUR</t>
  </si>
  <si>
    <t>33.GR. 1.TUR</t>
  </si>
  <si>
    <t>34.GR. 1.TUR</t>
  </si>
  <si>
    <t>35.GR. 1.TUR</t>
  </si>
  <si>
    <t>36.GR. 1.TUR</t>
  </si>
  <si>
    <t>37.GR. 1.TUR</t>
  </si>
  <si>
    <t>38.GR. 1.TUR</t>
  </si>
  <si>
    <t>39.GR. 1.TUR</t>
  </si>
  <si>
    <t>40.GR. 1.TUR</t>
  </si>
  <si>
    <t>33.GR. 2.TUR</t>
  </si>
  <si>
    <t>34.GR. 2.TUR</t>
  </si>
  <si>
    <t>35.GR. 2.TUR</t>
  </si>
  <si>
    <t>36.GR. 2.TUR</t>
  </si>
  <si>
    <t>37.GR. 2.TUR</t>
  </si>
  <si>
    <t>38.GR. 2.TUR</t>
  </si>
  <si>
    <t>39.GR. 2.TUR</t>
  </si>
  <si>
    <t>40.GR. 2.TUR</t>
  </si>
  <si>
    <t>33.GR. 3.TUR</t>
  </si>
  <si>
    <t>34.GR. 3.TUR</t>
  </si>
  <si>
    <t>35.GR. 3.TUR</t>
  </si>
  <si>
    <t>36.GR. 3.TUR</t>
  </si>
  <si>
    <t>37.GR. 3.TUR</t>
  </si>
  <si>
    <t>38.GR. 3.TUR</t>
  </si>
  <si>
    <t>39.GR. 3.TUR</t>
  </si>
  <si>
    <t>40.GR. 3.TUR</t>
  </si>
  <si>
    <t>41.GR. 1.TUR</t>
  </si>
  <si>
    <t>42.GR. 1.TUR</t>
  </si>
  <si>
    <t>43.GR. 1.TUR</t>
  </si>
  <si>
    <t>44.GR. 1.TUR</t>
  </si>
  <si>
    <t>ÖE. 1. TUR</t>
  </si>
  <si>
    <t>41.GR. 2.TUR</t>
  </si>
  <si>
    <t>42.GR. 2.TUR</t>
  </si>
  <si>
    <t>43.GR. 2.TUR</t>
  </si>
  <si>
    <t>44.GR. 2.TUR</t>
  </si>
  <si>
    <t>41.GR. 3.TUR</t>
  </si>
  <si>
    <t>42.GR. 3.TUR</t>
  </si>
  <si>
    <t>43.GR. 3.TUR</t>
  </si>
  <si>
    <t>44.GR. 3.TUR</t>
  </si>
  <si>
    <t>E. 1. TUR</t>
  </si>
  <si>
    <t>45.GR. 1.TUR</t>
  </si>
  <si>
    <t>47.GR. 1.TUR</t>
  </si>
  <si>
    <t>48.GR. 1.TUR</t>
  </si>
  <si>
    <t>45.GR. 2.TUR</t>
  </si>
  <si>
    <t>47.GR. 2.TUR</t>
  </si>
  <si>
    <t>48.GR. 2.TUR</t>
  </si>
  <si>
    <t>45.GR. 3.TUR</t>
  </si>
  <si>
    <t>47.GR. 3.TUR</t>
  </si>
  <si>
    <t>48.GR. 3.TUR</t>
  </si>
  <si>
    <t>AT 1. TUR</t>
  </si>
  <si>
    <t>AT 2. TUR</t>
  </si>
  <si>
    <t>AT 3. TUR</t>
  </si>
  <si>
    <t>5/10/24</t>
  </si>
  <si>
    <t>AT 4. TUR</t>
  </si>
  <si>
    <t>AT 5. TUR</t>
  </si>
  <si>
    <t>AT 6. TUR</t>
  </si>
  <si>
    <t>AT 7. TUR</t>
  </si>
  <si>
    <t>AT 8. TUR</t>
  </si>
  <si>
    <t>AT 9. TUR</t>
  </si>
  <si>
    <t>FİNAL</t>
  </si>
  <si>
    <t>ÖDÜL TÖRENİ</t>
  </si>
  <si>
    <t>YARIŞMALAR YUKARIDAKİ SIRADA YAPILACAKTIR. SAATLERDE SARKMA OLABİLİR.</t>
  </si>
  <si>
    <t>SPORCULAR MAÇ SATİNDEN EN AZ 20 DAKİKA ÖNCE SALONDA HAZIR OLACAKLARDIR.</t>
  </si>
  <si>
    <t>SALONDA AŞIRI YOĞUNLUK YAŞANMAMASI İÇİN SPOCULARIN MAÇ PROGRAMINA GÖRE SALONDA OLMASI TAVSİYE EDİLİR.</t>
  </si>
  <si>
    <t>KÜÇÜK KIZLAR YARIŞMA PROĞRAMI (TINAZTEPE SPOR SALONU)</t>
  </si>
  <si>
    <t>KÜÇÜK ERKEKLER YARIŞMA PROĞRAMI (ÇİĞİLTEPE SPOR SALONU)</t>
  </si>
  <si>
    <t>KATEGORİ</t>
  </si>
  <si>
    <t>SPORCU SAYISI</t>
  </si>
  <si>
    <t>MMAKK</t>
  </si>
  <si>
    <t>KÜÇÜK KIZ</t>
  </si>
  <si>
    <t>KÜÇÜK ERKEK</t>
  </si>
  <si>
    <t>KEREM KALINURGAN</t>
  </si>
  <si>
    <t>KST</t>
  </si>
  <si>
    <t>SVS</t>
  </si>
  <si>
    <t>YERLİKAYA SPOR</t>
  </si>
  <si>
    <t>SİVAS</t>
  </si>
  <si>
    <t>MUSTAFA EYMEN DURNA</t>
  </si>
  <si>
    <t>İSMAİL TARHAN</t>
  </si>
  <si>
    <t>ECRİN ATASEVER</t>
  </si>
  <si>
    <t>ÇINAR SEMİH POLAT</t>
  </si>
  <si>
    <t>SİVAS GENÇLİK SPOR</t>
  </si>
  <si>
    <t>FATİH TUNA KUŞÇU</t>
  </si>
  <si>
    <t>56 Grup (56+8=64)</t>
  </si>
  <si>
    <t>46.GR. 1.TUR</t>
  </si>
  <si>
    <t>46.GR. 2.TUR</t>
  </si>
  <si>
    <t>46.GR. 3.TUR</t>
  </si>
  <si>
    <t>49.GR. 1.TUR</t>
  </si>
  <si>
    <t>50.GR. 1.TUR</t>
  </si>
  <si>
    <t>51.GR. 1.TUR</t>
  </si>
  <si>
    <t>52.GR. 1.TUR</t>
  </si>
  <si>
    <t>53.GR. 1.TUR</t>
  </si>
  <si>
    <t>54.GR. 1.TUR</t>
  </si>
  <si>
    <t>55.GR. 1.TUR</t>
  </si>
  <si>
    <t>56.GR. 1.TUR</t>
  </si>
  <si>
    <t>49.GR. 2.TUR</t>
  </si>
  <si>
    <t>50.GR. 2.TUR</t>
  </si>
  <si>
    <t>51.GR. 2.TUR</t>
  </si>
  <si>
    <t>52.GR. 2.TUR</t>
  </si>
  <si>
    <t>53.GR. 2.TUR</t>
  </si>
  <si>
    <t>54.GR. 2.TUR</t>
  </si>
  <si>
    <t>55.GR. 2.TUR</t>
  </si>
  <si>
    <t>56.GR. 2.TUR</t>
  </si>
  <si>
    <t>49.GR. 3.TUR</t>
  </si>
  <si>
    <t>50.GR. 3.TUR</t>
  </si>
  <si>
    <t>51.GR. 3.TUR</t>
  </si>
  <si>
    <t>52.GR. 3.TUR</t>
  </si>
  <si>
    <t>53.GR. 3.TUR</t>
  </si>
  <si>
    <t>54.GR. 3.TUR</t>
  </si>
  <si>
    <t>55.GR. 3.TUR</t>
  </si>
  <si>
    <t>56.GR. 3.TUR</t>
  </si>
  <si>
    <t>EN İYİLER SEÇME TÜRKİYE ŞAMPİYONASI   04-05 Ekim 2024 AFYONKARAHİSAR</t>
  </si>
  <si>
    <t>İPEK MİNA AŞAĞIÇAYIR</t>
  </si>
  <si>
    <t>KRB</t>
  </si>
  <si>
    <t>KARABÜK GSİMSK</t>
  </si>
  <si>
    <t>KARABÜK</t>
  </si>
  <si>
    <t>MERYEM BERRA KUŞ</t>
  </si>
  <si>
    <t>MİNA DERELİ</t>
  </si>
  <si>
    <t>ZEYNEP DURU HEKİM</t>
  </si>
  <si>
    <t>ECE NAZ AÇIKGÖZ</t>
  </si>
  <si>
    <t>LÜLEBURGAZ ZİRVE SK</t>
  </si>
  <si>
    <t>IRMAK PİŞKİNOĞLU</t>
  </si>
  <si>
    <t>ÖYKÜ KUBİLAY</t>
  </si>
  <si>
    <t>TALİA VURAL</t>
  </si>
  <si>
    <t>YELİZ DENİZ TOKER</t>
  </si>
  <si>
    <t>BÜŞRA NAZAR</t>
  </si>
  <si>
    <t>CEYLİNGÜL ARABACI</t>
  </si>
  <si>
    <t>EYLÜL HÜMA MAHİM</t>
  </si>
  <si>
    <t>ADA KOCABAŞ</t>
  </si>
  <si>
    <t>AZRA USTA</t>
  </si>
  <si>
    <t>NEHİR HASPOLATLI</t>
  </si>
  <si>
    <t>SEDEF YILDIRIM</t>
  </si>
  <si>
    <t>ŞÜKRAN ERVA İNCİ</t>
  </si>
  <si>
    <t>UYGAR ÇAĞAN SOGANCI</t>
  </si>
  <si>
    <t>DEMİR ALP KARAYEL</t>
  </si>
  <si>
    <t>ÇINAR KIRKAR</t>
  </si>
  <si>
    <t>DEVRİM ÖZTEKİN</t>
  </si>
  <si>
    <t>MELİH KAAN ÖZGÜVEN</t>
  </si>
  <si>
    <t>MUSTAFA EMİR DİNÇER</t>
  </si>
  <si>
    <t>HALİL İBRAHİM BOZBAY</t>
  </si>
  <si>
    <t>MUHAMMED YUSUF ESEN</t>
  </si>
  <si>
    <t>MUSTAFA KEREM ESEN</t>
  </si>
  <si>
    <t>AHMET DÜNDAR</t>
  </si>
  <si>
    <t>17.05.2012</t>
  </si>
  <si>
    <t>EBUBEKİR YILMAZ</t>
  </si>
  <si>
    <t>15.07.2012</t>
  </si>
  <si>
    <t>MEHMET TATAR</t>
  </si>
  <si>
    <t>06.02.2012</t>
  </si>
  <si>
    <t>NURULLAH ÖZCAN YILDIZ</t>
  </si>
  <si>
    <t>05.01.2012</t>
  </si>
  <si>
    <t>ÖMER KARABULUT</t>
  </si>
  <si>
    <t>ÖMER TAHA ÖZKAN</t>
  </si>
  <si>
    <t>13.07.2012</t>
  </si>
  <si>
    <t>ALİ KESKİN</t>
  </si>
  <si>
    <t>BERAT GÜLTEKİN</t>
  </si>
  <si>
    <t>CEMAL AYAZ KARTAL</t>
  </si>
  <si>
    <t>DEMİR SERT</t>
  </si>
  <si>
    <t>UMUT BARIŞ ASLAN</t>
  </si>
  <si>
    <t>BATUHAN SİRAC KAĞNICI</t>
  </si>
  <si>
    <t>SANDIKLI GSK</t>
  </si>
  <si>
    <t>A.KARAHİSAR</t>
  </si>
  <si>
    <t>12.12.2013</t>
  </si>
  <si>
    <t>EYMEN DURMAZ</t>
  </si>
  <si>
    <t>02.09.2013</t>
  </si>
  <si>
    <t>MUSTAFA DURMAZ</t>
  </si>
  <si>
    <t>07.04.2012</t>
  </si>
  <si>
    <t>GÜNEŞ NAZ YILMAZ</t>
  </si>
  <si>
    <t>40 Grup (40+8=48)</t>
  </si>
  <si>
    <t>40*3=120</t>
  </si>
  <si>
    <t>Toplam: 128 Sporcu</t>
  </si>
  <si>
    <t>57.GR. 1.TUR</t>
  </si>
  <si>
    <t>58.GR. 1.TUR</t>
  </si>
  <si>
    <t>59.GR. 1.TUR</t>
  </si>
  <si>
    <t>60.GR. 1.TUR</t>
  </si>
  <si>
    <t>61.GR. 1.TUR</t>
  </si>
  <si>
    <t>62.GR. 1.TUR</t>
  </si>
  <si>
    <t>63.GR. 1.TUR</t>
  </si>
  <si>
    <t>64.GR. 1.TUR</t>
  </si>
  <si>
    <t>57.GR. 2.TUR</t>
  </si>
  <si>
    <t>58.GR. 2.TUR</t>
  </si>
  <si>
    <t>59.GR. 2.TUR</t>
  </si>
  <si>
    <t>60.GR. 2.TUR</t>
  </si>
  <si>
    <t>61.GR. 2.TUR</t>
  </si>
  <si>
    <t>62.GR. 2.TUR</t>
  </si>
  <si>
    <t>63.GR. 2.TUR</t>
  </si>
  <si>
    <t>64.GR. 2.TUR</t>
  </si>
  <si>
    <t>57.GR. 3.TUR</t>
  </si>
  <si>
    <t>58.GR. 3.TUR</t>
  </si>
  <si>
    <t>59.GR. 3.TUR</t>
  </si>
  <si>
    <t>60.GR. 3.TUR</t>
  </si>
  <si>
    <t>61.GR. 3.TUR</t>
  </si>
  <si>
    <t>62.GR. 3.TUR</t>
  </si>
  <si>
    <t>63.GR. 3.TUR</t>
  </si>
  <si>
    <t>64.GR. 3.TUR</t>
  </si>
  <si>
    <t>SAFFET DEMİRBAĞ</t>
  </si>
  <si>
    <t>BATU GÜRSOY</t>
  </si>
  <si>
    <t>ENVER AYHAN</t>
  </si>
  <si>
    <t>FATMA SADE</t>
  </si>
  <si>
    <t>ERZURUM GENÇLİK SPOR</t>
  </si>
  <si>
    <t>AYŞENUR GÜNTEKİN</t>
  </si>
  <si>
    <t>KARDELEN POLAT</t>
  </si>
  <si>
    <t>CEREN ÇALGAN</t>
  </si>
  <si>
    <t>ÜMRAN ASLAN</t>
  </si>
  <si>
    <t>PEMA KOLEJİ SPOR</t>
  </si>
  <si>
    <t>ESLEM KÜBRA AYDOĞDU</t>
  </si>
  <si>
    <t>56*3=168</t>
  </si>
  <si>
    <t>Toplam: 176 Sporcu</t>
  </si>
  <si>
    <t>E. 2.TUR</t>
  </si>
  <si>
    <t>ÖYKÜ CİSEM TÜZÜN</t>
  </si>
  <si>
    <t>ÖZERDEM SPOR</t>
  </si>
  <si>
    <t>YENİ ÖZVAN GENÇLİKSPOR</t>
  </si>
  <si>
    <t>ANA TABLO KURA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</si>
</sst>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0##"/>
    <numFmt numFmtId="165" formatCode="[$-41F]General"/>
    <numFmt numFmtId="166" formatCode="#,##0.00[$YTL-41F];[Red]&quot;-&quot;#,##0.00[$YTL-41F]"/>
    <numFmt numFmtId="167" formatCode="0;\-0;;@"/>
    <numFmt numFmtId="168" formatCode="#,##0.0"/>
    <numFmt numFmtId="169" formatCode="hh:mm;@"/>
  </numFmts>
  <fonts count="9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i/>
      <sz val="10"/>
      <name val="Calibri"/>
      <family val="2"/>
      <charset val="162"/>
      <scheme val="minor"/>
    </font>
    <font>
      <sz val="10"/>
      <name val="Calibri"/>
      <family val="2"/>
      <charset val="162"/>
      <scheme val="minor"/>
    </font>
    <font>
      <b/>
      <sz val="10"/>
      <name val="Calibri"/>
      <family val="2"/>
      <charset val="162"/>
      <scheme val="minor"/>
    </font>
    <font>
      <sz val="10"/>
      <name val="Arial"/>
      <family val="2"/>
      <charset val="162"/>
    </font>
    <font>
      <sz val="9"/>
      <color theme="1"/>
      <name val="Calibri"/>
      <family val="2"/>
      <charset val="162"/>
      <scheme val="minor"/>
    </font>
    <font>
      <sz val="9"/>
      <name val="Calibri"/>
      <family val="2"/>
      <charset val="162"/>
      <scheme val="minor"/>
    </font>
    <font>
      <b/>
      <sz val="9"/>
      <color theme="1"/>
      <name val="Calibri"/>
      <family val="2"/>
      <charset val="162"/>
      <scheme val="minor"/>
    </font>
    <font>
      <sz val="10"/>
      <name val="Arial"/>
      <family val="2"/>
    </font>
    <font>
      <b/>
      <i/>
      <sz val="9"/>
      <name val="Calibri"/>
      <family val="2"/>
      <charset val="162"/>
      <scheme val="minor"/>
    </font>
    <font>
      <i/>
      <sz val="9"/>
      <name val="Calibri"/>
      <family val="2"/>
      <charset val="162"/>
      <scheme val="minor"/>
    </font>
    <font>
      <i/>
      <sz val="9"/>
      <color theme="1"/>
      <name val="Calibri"/>
      <family val="2"/>
      <charset val="162"/>
      <scheme val="minor"/>
    </font>
    <font>
      <b/>
      <i/>
      <u/>
      <sz val="9"/>
      <color rgb="FFFF0000"/>
      <name val="Calibri"/>
      <family val="2"/>
      <charset val="162"/>
      <scheme val="minor"/>
    </font>
    <font>
      <b/>
      <i/>
      <sz val="9"/>
      <color rgb="FFFF0000"/>
      <name val="Calibri"/>
      <family val="2"/>
      <charset val="162"/>
      <scheme val="minor"/>
    </font>
    <font>
      <i/>
      <sz val="9"/>
      <color rgb="FFFF0000"/>
      <name val="Calibri"/>
      <family val="2"/>
      <charset val="162"/>
      <scheme val="minor"/>
    </font>
    <font>
      <b/>
      <i/>
      <sz val="10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b/>
      <sz val="10"/>
      <color theme="1"/>
      <name val="Calibri"/>
      <family val="2"/>
      <charset val="162"/>
      <scheme val="minor"/>
    </font>
    <font>
      <b/>
      <i/>
      <sz val="9"/>
      <color theme="1"/>
      <name val="Calibri"/>
      <family val="2"/>
      <charset val="162"/>
      <scheme val="minor"/>
    </font>
    <font>
      <i/>
      <sz val="10"/>
      <color theme="1"/>
      <name val="Calibri"/>
      <family val="2"/>
      <charset val="162"/>
      <scheme val="minor"/>
    </font>
    <font>
      <b/>
      <sz val="10"/>
      <color rgb="FFFF0000"/>
      <name val="Calibri"/>
      <family val="2"/>
      <charset val="162"/>
      <scheme val="minor"/>
    </font>
    <font>
      <b/>
      <i/>
      <sz val="10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b/>
      <u/>
      <sz val="9"/>
      <color rgb="FFFF0000"/>
      <name val="Calibri"/>
      <family val="2"/>
      <charset val="162"/>
      <scheme val="minor"/>
    </font>
    <font>
      <sz val="8"/>
      <name val="Calibri"/>
      <family val="2"/>
      <scheme val="minor"/>
    </font>
    <font>
      <b/>
      <sz val="9"/>
      <name val="Calibri"/>
      <family val="2"/>
      <charset val="162"/>
      <scheme val="minor"/>
    </font>
    <font>
      <b/>
      <u/>
      <sz val="9"/>
      <name val="Calibri"/>
      <family val="2"/>
      <charset val="162"/>
      <scheme val="minor"/>
    </font>
    <font>
      <b/>
      <i/>
      <u/>
      <sz val="9"/>
      <name val="Calibri"/>
      <family val="2"/>
      <charset val="162"/>
      <scheme val="minor"/>
    </font>
    <font>
      <b/>
      <sz val="9"/>
      <color rgb="FFFF0000"/>
      <name val="Calibri"/>
      <family val="2"/>
      <charset val="162"/>
      <scheme val="minor"/>
    </font>
    <font>
      <b/>
      <i/>
      <u/>
      <sz val="9"/>
      <color theme="1"/>
      <name val="Calibri"/>
      <family val="2"/>
      <charset val="162"/>
      <scheme val="minor"/>
    </font>
    <font>
      <sz val="9"/>
      <color indexed="8"/>
      <name val="Calibri"/>
      <family val="2"/>
      <charset val="162"/>
      <scheme val="minor"/>
    </font>
    <font>
      <b/>
      <sz val="12"/>
      <name val="Calibri"/>
      <family val="2"/>
      <charset val="162"/>
      <scheme val="minor"/>
    </font>
    <font>
      <b/>
      <sz val="11"/>
      <name val="Calibri"/>
      <family val="2"/>
      <charset val="162"/>
      <scheme val="minor"/>
    </font>
    <font>
      <sz val="14"/>
      <name val="Calibri"/>
      <family val="2"/>
      <charset val="162"/>
      <scheme val="minor"/>
    </font>
    <font>
      <b/>
      <i/>
      <sz val="11"/>
      <name val="Calibri"/>
      <family val="2"/>
      <charset val="162"/>
      <scheme val="minor"/>
    </font>
    <font>
      <b/>
      <u/>
      <sz val="9"/>
      <color theme="1"/>
      <name val="Calibri"/>
      <family val="2"/>
      <charset val="162"/>
      <scheme val="minor"/>
    </font>
    <font>
      <u/>
      <sz val="11"/>
      <color theme="10"/>
      <name val="Calibri"/>
      <family val="2"/>
      <charset val="162"/>
      <scheme val="minor"/>
    </font>
    <font>
      <sz val="11"/>
      <color theme="1"/>
      <name val="Arial"/>
      <family val="2"/>
      <charset val="162"/>
    </font>
    <font>
      <sz val="11"/>
      <color rgb="FF000000"/>
      <name val="Calibri"/>
      <family val="2"/>
      <charset val="162"/>
    </font>
    <font>
      <u/>
      <sz val="11"/>
      <color rgb="FF0000FF"/>
      <name val="Calibri"/>
      <family val="2"/>
      <charset val="162"/>
    </font>
    <font>
      <b/>
      <i/>
      <sz val="16"/>
      <color theme="1"/>
      <name val="Arial"/>
      <family val="2"/>
      <charset val="162"/>
    </font>
    <font>
      <b/>
      <i/>
      <u/>
      <sz val="11"/>
      <color theme="1"/>
      <name val="Arial"/>
      <family val="2"/>
      <charset val="162"/>
    </font>
    <font>
      <sz val="11"/>
      <name val="Calibri"/>
      <family val="2"/>
      <charset val="162"/>
    </font>
    <font>
      <i/>
      <sz val="11"/>
      <color theme="1"/>
      <name val="Calibri"/>
      <family val="2"/>
      <charset val="16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rgb="FFFF000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sz val="10"/>
      <name val="Arial"/>
      <family val="2"/>
      <charset val="161"/>
    </font>
    <font>
      <sz val="9"/>
      <color theme="0"/>
      <name val="Calibri"/>
      <family val="2"/>
      <charset val="162"/>
      <scheme val="minor"/>
    </font>
    <font>
      <i/>
      <sz val="9"/>
      <color theme="0"/>
      <name val="Calibri"/>
      <family val="2"/>
      <charset val="162"/>
      <scheme val="minor"/>
    </font>
    <font>
      <i/>
      <u/>
      <sz val="9"/>
      <color theme="0"/>
      <name val="Calibri"/>
      <family val="2"/>
      <charset val="162"/>
      <scheme val="minor"/>
    </font>
    <font>
      <sz val="9"/>
      <color rgb="FFFF0000"/>
      <name val="Calibri"/>
      <family val="2"/>
      <charset val="162"/>
      <scheme val="minor"/>
    </font>
    <font>
      <b/>
      <i/>
      <sz val="11"/>
      <color theme="1"/>
      <name val="Calibri"/>
      <family val="2"/>
      <charset val="162"/>
      <scheme val="minor"/>
    </font>
    <font>
      <b/>
      <i/>
      <sz val="12"/>
      <color theme="1"/>
      <name val="Calibri"/>
      <family val="2"/>
      <charset val="162"/>
      <scheme val="minor"/>
    </font>
    <font>
      <b/>
      <i/>
      <u/>
      <sz val="10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charset val="162"/>
      <scheme val="minor"/>
    </font>
  </fonts>
  <fills count="2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E7EF9B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39997558519241921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2">
    <xf numFmtId="0" fontId="0" fillId="0" borderId="0"/>
    <xf numFmtId="0" fontId="33" fillId="0" borderId="0"/>
    <xf numFmtId="0" fontId="33" fillId="0" borderId="0"/>
    <xf numFmtId="0" fontId="37" fillId="0" borderId="0"/>
    <xf numFmtId="0" fontId="33" fillId="0" borderId="0"/>
    <xf numFmtId="0" fontId="51" fillId="0" borderId="0"/>
    <xf numFmtId="0" fontId="33" fillId="0" borderId="0"/>
    <xf numFmtId="0" fontId="29" fillId="0" borderId="0"/>
    <xf numFmtId="0" fontId="65" fillId="0" borderId="0" applyNumberFormat="0" applyFill="0" applyBorder="0" applyAlignment="0" applyProtection="0"/>
    <xf numFmtId="0" fontId="28" fillId="0" borderId="0"/>
    <xf numFmtId="0" fontId="27" fillId="0" borderId="0"/>
    <xf numFmtId="0" fontId="66" fillId="0" borderId="0"/>
    <xf numFmtId="165" fontId="68" fillId="0" borderId="0"/>
    <xf numFmtId="165" fontId="67" fillId="0" borderId="0"/>
    <xf numFmtId="0" fontId="69" fillId="0" borderId="0">
      <alignment horizontal="center"/>
    </xf>
    <xf numFmtId="0" fontId="69" fillId="0" borderId="0">
      <alignment horizontal="center" textRotation="90"/>
    </xf>
    <xf numFmtId="0" fontId="70" fillId="0" borderId="0"/>
    <xf numFmtId="166" fontId="70" fillId="0" borderId="0"/>
    <xf numFmtId="0" fontId="67" fillId="0" borderId="0"/>
    <xf numFmtId="0" fontId="71" fillId="0" borderId="0">
      <alignment vertical="center"/>
    </xf>
    <xf numFmtId="0" fontId="68" fillId="0" borderId="0">
      <protection locked="0"/>
    </xf>
    <xf numFmtId="0" fontId="26" fillId="0" borderId="0"/>
    <xf numFmtId="0" fontId="25" fillId="0" borderId="0"/>
    <xf numFmtId="0" fontId="24" fillId="0" borderId="0"/>
    <xf numFmtId="0" fontId="65" fillId="0" borderId="0" applyNumberFormat="0" applyFill="0" applyBorder="0" applyAlignment="0" applyProtection="0"/>
    <xf numFmtId="0" fontId="23" fillId="0" borderId="0"/>
    <xf numFmtId="0" fontId="22" fillId="0" borderId="0"/>
    <xf numFmtId="0" fontId="68" fillId="0" borderId="0">
      <alignment vertical="top"/>
      <protection locked="0"/>
    </xf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7" fillId="0" borderId="0"/>
    <xf numFmtId="0" fontId="78" fillId="0" borderId="0"/>
    <xf numFmtId="0" fontId="5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424">
    <xf numFmtId="0" fontId="0" fillId="0" borderId="0" xfId="0"/>
    <xf numFmtId="0" fontId="31" fillId="0" borderId="0" xfId="0" applyFont="1" applyAlignment="1">
      <alignment horizontal="left"/>
    </xf>
    <xf numFmtId="0" fontId="45" fillId="0" borderId="0" xfId="0" applyFont="1"/>
    <xf numFmtId="0" fontId="48" fillId="0" borderId="0" xfId="0" applyFont="1"/>
    <xf numFmtId="0" fontId="40" fillId="0" borderId="0" xfId="0" applyFont="1" applyAlignment="1">
      <alignment vertical="center"/>
    </xf>
    <xf numFmtId="0" fontId="40" fillId="0" borderId="0" xfId="0" applyFont="1" applyAlignment="1">
      <alignment horizontal="right"/>
    </xf>
    <xf numFmtId="0" fontId="50" fillId="7" borderId="0" xfId="0" applyFont="1" applyFill="1"/>
    <xf numFmtId="1" fontId="50" fillId="7" borderId="0" xfId="0" applyNumberFormat="1" applyFont="1" applyFill="1"/>
    <xf numFmtId="0" fontId="50" fillId="7" borderId="0" xfId="0" applyFont="1" applyFill="1" applyAlignment="1">
      <alignment horizontal="center"/>
    </xf>
    <xf numFmtId="1" fontId="50" fillId="7" borderId="0" xfId="0" applyNumberFormat="1" applyFont="1" applyFill="1" applyAlignment="1">
      <alignment horizontal="center"/>
    </xf>
    <xf numFmtId="0" fontId="50" fillId="0" borderId="0" xfId="0" applyFont="1"/>
    <xf numFmtId="0" fontId="30" fillId="0" borderId="0" xfId="0" applyFont="1" applyAlignment="1">
      <alignment horizontal="left"/>
    </xf>
    <xf numFmtId="1" fontId="30" fillId="0" borderId="0" xfId="0" applyNumberFormat="1" applyFont="1" applyAlignment="1">
      <alignment horizontal="center"/>
    </xf>
    <xf numFmtId="1" fontId="50" fillId="10" borderId="0" xfId="0" applyNumberFormat="1" applyFont="1" applyFill="1" applyAlignment="1">
      <alignment horizontal="center"/>
    </xf>
    <xf numFmtId="1" fontId="50" fillId="0" borderId="0" xfId="0" applyNumberFormat="1" applyFont="1" applyAlignment="1">
      <alignment horizontal="center"/>
    </xf>
    <xf numFmtId="0" fontId="46" fillId="7" borderId="0" xfId="0" applyFont="1" applyFill="1"/>
    <xf numFmtId="1" fontId="46" fillId="7" borderId="0" xfId="0" applyNumberFormat="1" applyFont="1" applyFill="1"/>
    <xf numFmtId="0" fontId="46" fillId="7" borderId="0" xfId="0" applyFont="1" applyFill="1" applyAlignment="1">
      <alignment horizontal="center"/>
    </xf>
    <xf numFmtId="1" fontId="46" fillId="7" borderId="0" xfId="0" applyNumberFormat="1" applyFont="1" applyFill="1" applyAlignment="1">
      <alignment horizontal="center"/>
    </xf>
    <xf numFmtId="0" fontId="46" fillId="0" borderId="0" xfId="0" applyFont="1"/>
    <xf numFmtId="1" fontId="32" fillId="9" borderId="0" xfId="0" applyNumberFormat="1" applyFont="1" applyFill="1" applyAlignment="1">
      <alignment horizontal="center"/>
    </xf>
    <xf numFmtId="0" fontId="31" fillId="0" borderId="0" xfId="0" applyFont="1" applyAlignment="1">
      <alignment horizontal="center"/>
    </xf>
    <xf numFmtId="1" fontId="45" fillId="0" borderId="0" xfId="0" applyNumberFormat="1" applyFont="1"/>
    <xf numFmtId="0" fontId="45" fillId="0" borderId="0" xfId="0" applyFont="1" applyAlignment="1">
      <alignment horizontal="center"/>
    </xf>
    <xf numFmtId="1" fontId="45" fillId="0" borderId="0" xfId="0" applyNumberFormat="1" applyFont="1" applyAlignment="1">
      <alignment horizontal="center"/>
    </xf>
    <xf numFmtId="0" fontId="45" fillId="2" borderId="0" xfId="0" applyFont="1" applyFill="1"/>
    <xf numFmtId="0" fontId="45" fillId="2" borderId="0" xfId="0" applyFont="1" applyFill="1" applyAlignment="1">
      <alignment horizontal="center"/>
    </xf>
    <xf numFmtId="1" fontId="45" fillId="2" borderId="0" xfId="0" applyNumberFormat="1" applyFont="1" applyFill="1" applyAlignment="1">
      <alignment horizontal="center"/>
    </xf>
    <xf numFmtId="0" fontId="46" fillId="2" borderId="0" xfId="0" applyFont="1" applyFill="1" applyAlignment="1">
      <alignment horizontal="center"/>
    </xf>
    <xf numFmtId="0" fontId="31" fillId="2" borderId="0" xfId="0" applyFont="1" applyFill="1" applyAlignment="1">
      <alignment horizontal="center"/>
    </xf>
    <xf numFmtId="1" fontId="31" fillId="2" borderId="0" xfId="0" applyNumberFormat="1" applyFont="1" applyFill="1" applyAlignment="1">
      <alignment horizontal="center"/>
    </xf>
    <xf numFmtId="0" fontId="44" fillId="7" borderId="0" xfId="0" applyFont="1" applyFill="1" applyAlignment="1">
      <alignment horizontal="center"/>
    </xf>
    <xf numFmtId="0" fontId="54" fillId="0" borderId="0" xfId="0" applyFont="1" applyAlignment="1">
      <alignment horizontal="right"/>
    </xf>
    <xf numFmtId="0" fontId="34" fillId="0" borderId="0" xfId="0" applyFont="1"/>
    <xf numFmtId="0" fontId="35" fillId="0" borderId="0" xfId="0" applyFont="1" applyAlignment="1">
      <alignment horizontal="left"/>
    </xf>
    <xf numFmtId="49" fontId="54" fillId="0" borderId="0" xfId="0" applyNumberFormat="1" applyFont="1" applyAlignment="1">
      <alignment horizontal="right"/>
    </xf>
    <xf numFmtId="0" fontId="35" fillId="0" borderId="0" xfId="0" applyFont="1"/>
    <xf numFmtId="0" fontId="36" fillId="0" borderId="0" xfId="0" applyFont="1"/>
    <xf numFmtId="0" fontId="35" fillId="0" borderId="0" xfId="0" applyFont="1" applyAlignment="1">
      <alignment horizontal="left" vertical="center"/>
    </xf>
    <xf numFmtId="0" fontId="39" fillId="0" borderId="0" xfId="0" applyFont="1"/>
    <xf numFmtId="0" fontId="40" fillId="0" borderId="0" xfId="0" applyFont="1"/>
    <xf numFmtId="0" fontId="39" fillId="0" borderId="0" xfId="0" applyFont="1" applyAlignment="1">
      <alignment horizontal="left"/>
    </xf>
    <xf numFmtId="49" fontId="38" fillId="0" borderId="0" xfId="0" applyNumberFormat="1" applyFont="1" applyAlignment="1">
      <alignment horizontal="right"/>
    </xf>
    <xf numFmtId="0" fontId="47" fillId="0" borderId="0" xfId="0" applyFont="1"/>
    <xf numFmtId="0" fontId="38" fillId="0" borderId="0" xfId="0" applyFont="1" applyAlignment="1">
      <alignment vertical="center"/>
    </xf>
    <xf numFmtId="0" fontId="54" fillId="0" borderId="0" xfId="0" applyFont="1"/>
    <xf numFmtId="0" fontId="54" fillId="0" borderId="0" xfId="0" applyFont="1" applyAlignment="1">
      <alignment horizontal="center"/>
    </xf>
    <xf numFmtId="0" fontId="54" fillId="0" borderId="0" xfId="0" applyFont="1" applyAlignment="1">
      <alignment horizontal="left"/>
    </xf>
    <xf numFmtId="49" fontId="54" fillId="0" borderId="0" xfId="0" applyNumberFormat="1" applyFont="1" applyAlignment="1">
      <alignment horizontal="center"/>
    </xf>
    <xf numFmtId="0" fontId="39" fillId="0" borderId="0" xfId="0" applyFont="1" applyAlignment="1">
      <alignment horizontal="center"/>
    </xf>
    <xf numFmtId="164" fontId="38" fillId="0" borderId="0" xfId="0" applyNumberFormat="1" applyFont="1" applyAlignment="1">
      <alignment horizontal="center"/>
    </xf>
    <xf numFmtId="0" fontId="38" fillId="0" borderId="0" xfId="0" applyFont="1"/>
    <xf numFmtId="49" fontId="38" fillId="0" borderId="0" xfId="0" applyNumberFormat="1" applyFont="1" applyAlignment="1">
      <alignment horizontal="center" vertical="center"/>
    </xf>
    <xf numFmtId="0" fontId="38" fillId="0" borderId="0" xfId="0" applyFont="1" applyAlignment="1">
      <alignment horizontal="center"/>
    </xf>
    <xf numFmtId="164" fontId="38" fillId="9" borderId="0" xfId="0" applyNumberFormat="1" applyFont="1" applyFill="1" applyAlignment="1">
      <alignment horizontal="center"/>
    </xf>
    <xf numFmtId="0" fontId="38" fillId="12" borderId="0" xfId="0" applyFont="1" applyFill="1"/>
    <xf numFmtId="0" fontId="38" fillId="12" borderId="0" xfId="0" applyFont="1" applyFill="1" applyAlignment="1">
      <alignment horizontal="center" vertical="center"/>
    </xf>
    <xf numFmtId="0" fontId="39" fillId="8" borderId="0" xfId="0" applyFont="1" applyFill="1" applyAlignment="1">
      <alignment horizontal="center"/>
    </xf>
    <xf numFmtId="0" fontId="39" fillId="13" borderId="0" xfId="0" applyFont="1" applyFill="1"/>
    <xf numFmtId="0" fontId="39" fillId="13" borderId="0" xfId="0" applyFont="1" applyFill="1" applyAlignment="1">
      <alignment horizontal="center"/>
    </xf>
    <xf numFmtId="0" fontId="38" fillId="13" borderId="0" xfId="0" applyFont="1" applyFill="1" applyAlignment="1">
      <alignment horizontal="right"/>
    </xf>
    <xf numFmtId="0" fontId="38" fillId="13" borderId="0" xfId="0" applyFont="1" applyFill="1"/>
    <xf numFmtId="49" fontId="44" fillId="13" borderId="0" xfId="6" applyNumberFormat="1" applyFont="1" applyFill="1" applyAlignment="1">
      <alignment horizontal="center"/>
    </xf>
    <xf numFmtId="0" fontId="38" fillId="13" borderId="0" xfId="0" applyFont="1" applyFill="1" applyAlignment="1">
      <alignment vertical="center"/>
    </xf>
    <xf numFmtId="49" fontId="39" fillId="0" borderId="0" xfId="6" applyNumberFormat="1" applyFont="1" applyAlignment="1">
      <alignment horizontal="center"/>
    </xf>
    <xf numFmtId="49" fontId="44" fillId="0" borderId="0" xfId="6" applyNumberFormat="1" applyFont="1" applyAlignment="1">
      <alignment horizontal="center"/>
    </xf>
    <xf numFmtId="0" fontId="39" fillId="13" borderId="0" xfId="0" applyFont="1" applyFill="1" applyAlignment="1">
      <alignment horizontal="left"/>
    </xf>
    <xf numFmtId="0" fontId="39" fillId="10" borderId="0" xfId="0" applyFont="1" applyFill="1"/>
    <xf numFmtId="0" fontId="39" fillId="10" borderId="0" xfId="0" applyFont="1" applyFill="1" applyAlignment="1">
      <alignment horizontal="center"/>
    </xf>
    <xf numFmtId="0" fontId="38" fillId="10" borderId="0" xfId="0" applyFont="1" applyFill="1" applyAlignment="1">
      <alignment vertical="center"/>
    </xf>
    <xf numFmtId="0" fontId="39" fillId="14" borderId="0" xfId="0" applyFont="1" applyFill="1"/>
    <xf numFmtId="0" fontId="39" fillId="14" borderId="0" xfId="0" applyFont="1" applyFill="1" applyAlignment="1">
      <alignment horizontal="center"/>
    </xf>
    <xf numFmtId="0" fontId="38" fillId="14" borderId="0" xfId="0" applyFont="1" applyFill="1" applyAlignment="1">
      <alignment vertical="center"/>
    </xf>
    <xf numFmtId="0" fontId="47" fillId="0" borderId="0" xfId="0" applyFont="1" applyAlignment="1">
      <alignment horizontal="center"/>
    </xf>
    <xf numFmtId="164" fontId="38" fillId="0" borderId="0" xfId="0" applyNumberFormat="1" applyFont="1"/>
    <xf numFmtId="0" fontId="42" fillId="2" borderId="0" xfId="0" applyFont="1" applyFill="1" applyAlignment="1">
      <alignment horizontal="center"/>
    </xf>
    <xf numFmtId="0" fontId="42" fillId="0" borderId="0" xfId="0" applyFont="1" applyAlignment="1">
      <alignment horizontal="center"/>
    </xf>
    <xf numFmtId="0" fontId="39" fillId="8" borderId="0" xfId="0" applyFont="1" applyFill="1"/>
    <xf numFmtId="1" fontId="54" fillId="0" borderId="0" xfId="0" applyNumberFormat="1" applyFont="1" applyAlignment="1">
      <alignment horizontal="center"/>
    </xf>
    <xf numFmtId="164" fontId="54" fillId="2" borderId="0" xfId="0" applyNumberFormat="1" applyFont="1" applyFill="1" applyAlignment="1">
      <alignment horizontal="center"/>
    </xf>
    <xf numFmtId="0" fontId="54" fillId="2" borderId="0" xfId="0" applyFont="1" applyFill="1" applyAlignment="1">
      <alignment horizontal="left" wrapText="1"/>
    </xf>
    <xf numFmtId="0" fontId="54" fillId="2" borderId="0" xfId="0" applyFont="1" applyFill="1" applyAlignment="1">
      <alignment horizontal="center"/>
    </xf>
    <xf numFmtId="1" fontId="35" fillId="0" borderId="0" xfId="0" applyNumberFormat="1" applyFont="1" applyAlignment="1">
      <alignment horizontal="center"/>
    </xf>
    <xf numFmtId="49" fontId="54" fillId="13" borderId="0" xfId="0" applyNumberFormat="1" applyFont="1" applyFill="1" applyAlignment="1">
      <alignment horizontal="right"/>
    </xf>
    <xf numFmtId="0" fontId="54" fillId="13" borderId="0" xfId="0" applyFont="1" applyFill="1" applyAlignment="1">
      <alignment horizontal="right"/>
    </xf>
    <xf numFmtId="49" fontId="54" fillId="15" borderId="0" xfId="0" applyNumberFormat="1" applyFont="1" applyFill="1" applyAlignment="1">
      <alignment horizontal="right"/>
    </xf>
    <xf numFmtId="0" fontId="54" fillId="15" borderId="0" xfId="0" applyFont="1" applyFill="1" applyAlignment="1">
      <alignment horizontal="right"/>
    </xf>
    <xf numFmtId="49" fontId="54" fillId="14" borderId="0" xfId="0" applyNumberFormat="1" applyFont="1" applyFill="1" applyAlignment="1">
      <alignment horizontal="right"/>
    </xf>
    <xf numFmtId="164" fontId="54" fillId="0" borderId="0" xfId="0" applyNumberFormat="1" applyFont="1" applyAlignment="1">
      <alignment horizontal="center"/>
    </xf>
    <xf numFmtId="164" fontId="35" fillId="0" borderId="0" xfId="0" applyNumberFormat="1" applyFont="1" applyAlignment="1">
      <alignment horizontal="center"/>
    </xf>
    <xf numFmtId="0" fontId="35" fillId="16" borderId="0" xfId="0" applyFont="1" applyFill="1" applyAlignment="1">
      <alignment horizontal="left"/>
    </xf>
    <xf numFmtId="0" fontId="59" fillId="0" borderId="0" xfId="0" applyFont="1" applyAlignment="1">
      <alignment horizontal="left"/>
    </xf>
    <xf numFmtId="49" fontId="55" fillId="0" borderId="0" xfId="0" applyNumberFormat="1" applyFont="1" applyAlignment="1">
      <alignment horizontal="center"/>
    </xf>
    <xf numFmtId="49" fontId="55" fillId="0" borderId="4" xfId="0" applyNumberFormat="1" applyFont="1" applyBorder="1" applyAlignment="1">
      <alignment horizontal="center"/>
    </xf>
    <xf numFmtId="49" fontId="35" fillId="0" borderId="0" xfId="0" applyNumberFormat="1" applyFont="1" applyAlignment="1">
      <alignment horizontal="center"/>
    </xf>
    <xf numFmtId="49" fontId="56" fillId="0" borderId="0" xfId="0" applyNumberFormat="1" applyFont="1" applyAlignment="1">
      <alignment horizontal="center"/>
    </xf>
    <xf numFmtId="49" fontId="56" fillId="0" borderId="4" xfId="0" applyNumberFormat="1" applyFont="1" applyBorder="1" applyAlignment="1">
      <alignment horizontal="center"/>
    </xf>
    <xf numFmtId="49" fontId="38" fillId="0" borderId="0" xfId="0" applyNumberFormat="1" applyFont="1" applyAlignment="1">
      <alignment horizontal="center"/>
    </xf>
    <xf numFmtId="0" fontId="39" fillId="0" borderId="0" xfId="0" applyFont="1" applyAlignment="1">
      <alignment horizontal="right"/>
    </xf>
    <xf numFmtId="0" fontId="31" fillId="2" borderId="0" xfId="0" applyFont="1" applyFill="1" applyAlignment="1">
      <alignment horizontal="left"/>
    </xf>
    <xf numFmtId="0" fontId="49" fillId="2" borderId="0" xfId="0" applyFont="1" applyFill="1" applyAlignment="1">
      <alignment horizontal="center"/>
    </xf>
    <xf numFmtId="0" fontId="49" fillId="7" borderId="0" xfId="0" applyFont="1" applyFill="1" applyAlignment="1">
      <alignment horizontal="center"/>
    </xf>
    <xf numFmtId="1" fontId="49" fillId="10" borderId="0" xfId="0" applyNumberFormat="1" applyFont="1" applyFill="1" applyAlignment="1">
      <alignment horizontal="center"/>
    </xf>
    <xf numFmtId="0" fontId="49" fillId="0" borderId="0" xfId="0" applyFont="1" applyAlignment="1">
      <alignment horizontal="center"/>
    </xf>
    <xf numFmtId="49" fontId="54" fillId="2" borderId="0" xfId="0" applyNumberFormat="1" applyFont="1" applyFill="1" applyAlignment="1">
      <alignment horizontal="left"/>
    </xf>
    <xf numFmtId="0" fontId="54" fillId="2" borderId="0" xfId="0" applyFont="1" applyFill="1"/>
    <xf numFmtId="0" fontId="35" fillId="13" borderId="0" xfId="0" applyFont="1" applyFill="1"/>
    <xf numFmtId="0" fontId="54" fillId="13" borderId="0" xfId="0" applyFont="1" applyFill="1"/>
    <xf numFmtId="49" fontId="62" fillId="0" borderId="0" xfId="0" applyNumberFormat="1" applyFont="1" applyAlignment="1">
      <alignment horizontal="center"/>
    </xf>
    <xf numFmtId="49" fontId="55" fillId="0" borderId="4" xfId="0" applyNumberFormat="1" applyFont="1" applyBorder="1"/>
    <xf numFmtId="49" fontId="56" fillId="0" borderId="4" xfId="0" applyNumberFormat="1" applyFont="1" applyBorder="1"/>
    <xf numFmtId="0" fontId="32" fillId="0" borderId="0" xfId="1" applyFont="1" applyAlignment="1">
      <alignment horizontal="left"/>
    </xf>
    <xf numFmtId="0" fontId="44" fillId="0" borderId="0" xfId="1" applyFont="1" applyAlignment="1">
      <alignment horizontal="left"/>
    </xf>
    <xf numFmtId="0" fontId="35" fillId="15" borderId="0" xfId="0" applyFont="1" applyFill="1"/>
    <xf numFmtId="0" fontId="38" fillId="15" borderId="0" xfId="0" applyFont="1" applyFill="1"/>
    <xf numFmtId="0" fontId="54" fillId="15" borderId="0" xfId="0" applyFont="1" applyFill="1"/>
    <xf numFmtId="0" fontId="35" fillId="2" borderId="0" xfId="0" applyFont="1" applyFill="1"/>
    <xf numFmtId="0" fontId="35" fillId="14" borderId="0" xfId="0" applyFont="1" applyFill="1"/>
    <xf numFmtId="0" fontId="38" fillId="14" borderId="0" xfId="0" applyFont="1" applyFill="1"/>
    <xf numFmtId="164" fontId="54" fillId="0" borderId="0" xfId="0" applyNumberFormat="1" applyFont="1"/>
    <xf numFmtId="0" fontId="57" fillId="0" borderId="0" xfId="0" applyFont="1"/>
    <xf numFmtId="49" fontId="35" fillId="16" borderId="0" xfId="0" applyNumberFormat="1" applyFont="1" applyFill="1"/>
    <xf numFmtId="0" fontId="31" fillId="0" borderId="0" xfId="0" applyFont="1"/>
    <xf numFmtId="0" fontId="30" fillId="0" borderId="0" xfId="0" applyFont="1"/>
    <xf numFmtId="0" fontId="39" fillId="2" borderId="0" xfId="0" applyFont="1" applyFill="1"/>
    <xf numFmtId="0" fontId="38" fillId="2" borderId="0" xfId="0" applyFont="1" applyFill="1"/>
    <xf numFmtId="0" fontId="42" fillId="13" borderId="0" xfId="0" applyFont="1" applyFill="1"/>
    <xf numFmtId="0" fontId="31" fillId="6" borderId="0" xfId="0" applyFont="1" applyFill="1" applyAlignment="1">
      <alignment horizontal="left"/>
    </xf>
    <xf numFmtId="0" fontId="43" fillId="14" borderId="0" xfId="0" applyFont="1" applyFill="1"/>
    <xf numFmtId="0" fontId="38" fillId="5" borderId="0" xfId="0" applyFont="1" applyFill="1" applyAlignment="1">
      <alignment vertical="center"/>
    </xf>
    <xf numFmtId="0" fontId="39" fillId="5" borderId="0" xfId="0" applyFont="1" applyFill="1"/>
    <xf numFmtId="0" fontId="39" fillId="5" borderId="0" xfId="0" applyFont="1" applyFill="1" applyAlignment="1">
      <alignment horizontal="center"/>
    </xf>
    <xf numFmtId="164" fontId="54" fillId="3" borderId="0" xfId="0" applyNumberFormat="1" applyFont="1" applyFill="1" applyAlignment="1">
      <alignment horizontal="center"/>
    </xf>
    <xf numFmtId="49" fontId="54" fillId="3" borderId="0" xfId="0" applyNumberFormat="1" applyFont="1" applyFill="1" applyAlignment="1">
      <alignment horizontal="left"/>
    </xf>
    <xf numFmtId="0" fontId="54" fillId="3" borderId="0" xfId="0" applyFont="1" applyFill="1"/>
    <xf numFmtId="0" fontId="54" fillId="3" borderId="0" xfId="0" applyFont="1" applyFill="1" applyAlignment="1">
      <alignment horizontal="left" wrapText="1"/>
    </xf>
    <xf numFmtId="0" fontId="54" fillId="3" borderId="0" xfId="0" applyFont="1" applyFill="1" applyAlignment="1">
      <alignment horizontal="center"/>
    </xf>
    <xf numFmtId="1" fontId="44" fillId="9" borderId="0" xfId="0" applyNumberFormat="1" applyFont="1" applyFill="1" applyAlignment="1">
      <alignment horizontal="center"/>
    </xf>
    <xf numFmtId="1" fontId="48" fillId="0" borderId="0" xfId="0" applyNumberFormat="1" applyFont="1"/>
    <xf numFmtId="0" fontId="36" fillId="11" borderId="0" xfId="0" applyFont="1" applyFill="1"/>
    <xf numFmtId="0" fontId="47" fillId="11" borderId="0" xfId="0" applyFont="1" applyFill="1"/>
    <xf numFmtId="0" fontId="39" fillId="0" borderId="0" xfId="0" applyFont="1" applyAlignment="1">
      <alignment horizontal="left" vertical="center"/>
    </xf>
    <xf numFmtId="0" fontId="47" fillId="0" borderId="0" xfId="0" applyFont="1" applyAlignment="1">
      <alignment horizontal="right" vertical="center"/>
    </xf>
    <xf numFmtId="1" fontId="75" fillId="4" borderId="1" xfId="3" applyNumberFormat="1" applyFont="1" applyFill="1" applyBorder="1" applyAlignment="1">
      <alignment horizontal="center" vertical="center"/>
    </xf>
    <xf numFmtId="1" fontId="75" fillId="0" borderId="0" xfId="0" applyNumberFormat="1" applyFont="1" applyAlignment="1">
      <alignment horizontal="center" vertical="center"/>
    </xf>
    <xf numFmtId="0" fontId="73" fillId="0" borderId="0" xfId="0" applyFont="1"/>
    <xf numFmtId="1" fontId="75" fillId="4" borderId="2" xfId="3" applyNumberFormat="1" applyFont="1" applyFill="1" applyBorder="1" applyAlignment="1">
      <alignment horizontal="right" vertical="center"/>
    </xf>
    <xf numFmtId="1" fontId="75" fillId="0" borderId="0" xfId="0" applyNumberFormat="1" applyFont="1" applyAlignment="1">
      <alignment horizontal="right" vertical="center"/>
    </xf>
    <xf numFmtId="0" fontId="74" fillId="8" borderId="0" xfId="0" applyFont="1" applyFill="1" applyAlignment="1">
      <alignment horizontal="right" vertical="center"/>
    </xf>
    <xf numFmtId="1" fontId="75" fillId="4" borderId="0" xfId="3" applyNumberFormat="1" applyFont="1" applyFill="1" applyAlignment="1">
      <alignment horizontal="right" vertical="center"/>
    </xf>
    <xf numFmtId="0" fontId="74" fillId="0" borderId="0" xfId="0" applyFont="1"/>
    <xf numFmtId="0" fontId="76" fillId="0" borderId="0" xfId="0" applyFont="1"/>
    <xf numFmtId="0" fontId="76" fillId="0" borderId="0" xfId="0" applyFont="1" applyAlignment="1">
      <alignment vertical="center"/>
    </xf>
    <xf numFmtId="1" fontId="77" fillId="0" borderId="0" xfId="0" applyNumberFormat="1" applyFont="1" applyAlignment="1">
      <alignment horizontal="right" vertical="center"/>
    </xf>
    <xf numFmtId="0" fontId="39" fillId="0" borderId="0" xfId="0" applyFont="1" applyAlignment="1">
      <alignment horizontal="right" vertical="center"/>
    </xf>
    <xf numFmtId="0" fontId="64" fillId="0" borderId="0" xfId="0" applyFont="1" applyAlignment="1">
      <alignment wrapText="1"/>
    </xf>
    <xf numFmtId="0" fontId="52" fillId="2" borderId="0" xfId="0" applyFont="1" applyFill="1" applyAlignment="1">
      <alignment wrapText="1"/>
    </xf>
    <xf numFmtId="0" fontId="58" fillId="2" borderId="0" xfId="0" applyFont="1" applyFill="1" applyAlignment="1">
      <alignment wrapText="1"/>
    </xf>
    <xf numFmtId="0" fontId="41" fillId="2" borderId="0" xfId="0" applyFont="1" applyFill="1" applyAlignment="1">
      <alignment wrapText="1"/>
    </xf>
    <xf numFmtId="0" fontId="40" fillId="0" borderId="0" xfId="0" applyFont="1" applyFill="1" applyAlignment="1">
      <alignment vertical="center"/>
    </xf>
    <xf numFmtId="0" fontId="64" fillId="2" borderId="0" xfId="0" applyFont="1" applyFill="1" applyAlignment="1">
      <alignment wrapText="1"/>
    </xf>
    <xf numFmtId="1" fontId="55" fillId="2" borderId="0" xfId="0" applyNumberFormat="1" applyFont="1" applyFill="1" applyAlignment="1">
      <alignment horizontal="right" wrapText="1"/>
    </xf>
    <xf numFmtId="0" fontId="52" fillId="2" borderId="0" xfId="0" applyFont="1" applyFill="1" applyAlignment="1">
      <alignment horizontal="center" wrapText="1"/>
    </xf>
    <xf numFmtId="0" fontId="79" fillId="0" borderId="0" xfId="0" applyFont="1"/>
    <xf numFmtId="0" fontId="54" fillId="0" borderId="0" xfId="0" applyFont="1" applyProtection="1">
      <protection locked="0"/>
    </xf>
    <xf numFmtId="167" fontId="34" fillId="0" borderId="0" xfId="0" quotePrefix="1" applyNumberFormat="1" applyFont="1" applyAlignment="1">
      <alignment vertical="center"/>
    </xf>
    <xf numFmtId="167" fontId="34" fillId="0" borderId="0" xfId="0" applyNumberFormat="1" applyFont="1" applyAlignment="1">
      <alignment vertical="center"/>
    </xf>
    <xf numFmtId="1" fontId="36" fillId="4" borderId="0" xfId="0" applyNumberFormat="1" applyFont="1" applyFill="1" applyAlignment="1">
      <alignment horizontal="right"/>
    </xf>
    <xf numFmtId="1" fontId="34" fillId="0" borderId="0" xfId="0" applyNumberFormat="1" applyFont="1" applyAlignment="1">
      <alignment horizontal="right"/>
    </xf>
    <xf numFmtId="1" fontId="36" fillId="2" borderId="0" xfId="0" applyNumberFormat="1" applyFont="1" applyFill="1" applyAlignment="1">
      <alignment horizontal="right"/>
    </xf>
    <xf numFmtId="0" fontId="54" fillId="11" borderId="0" xfId="5" applyFont="1" applyFill="1" applyBorder="1" applyAlignment="1" applyProtection="1">
      <alignment horizontal="left"/>
      <protection hidden="1"/>
    </xf>
    <xf numFmtId="0" fontId="35" fillId="0" borderId="0" xfId="0" applyFont="1" applyProtection="1">
      <protection locked="0"/>
    </xf>
    <xf numFmtId="167" fontId="36" fillId="0" borderId="0" xfId="0" applyNumberFormat="1" applyFont="1" applyAlignment="1">
      <alignment vertical="center"/>
    </xf>
    <xf numFmtId="0" fontId="80" fillId="0" borderId="0" xfId="0" applyFont="1"/>
    <xf numFmtId="1" fontId="36" fillId="0" borderId="0" xfId="0" applyNumberFormat="1" applyFont="1" applyAlignment="1">
      <alignment horizontal="right"/>
    </xf>
    <xf numFmtId="0" fontId="81" fillId="0" borderId="0" xfId="0" applyFont="1" applyAlignment="1">
      <alignment wrapText="1"/>
    </xf>
    <xf numFmtId="1" fontId="56" fillId="2" borderId="0" xfId="0" applyNumberFormat="1" applyFont="1" applyFill="1" applyAlignment="1">
      <alignment horizontal="right" wrapText="1"/>
    </xf>
    <xf numFmtId="1" fontId="42" fillId="0" borderId="0" xfId="0" applyNumberFormat="1" applyFont="1" applyAlignment="1">
      <alignment horizontal="center"/>
    </xf>
    <xf numFmtId="167" fontId="47" fillId="0" borderId="0" xfId="0" applyNumberFormat="1" applyFont="1" applyAlignment="1">
      <alignment vertical="center"/>
    </xf>
    <xf numFmtId="168" fontId="40" fillId="0" borderId="0" xfId="0" applyNumberFormat="1" applyFont="1"/>
    <xf numFmtId="167" fontId="40" fillId="0" borderId="0" xfId="0" applyNumberFormat="1" applyFont="1" applyAlignment="1">
      <alignment vertical="center"/>
    </xf>
    <xf numFmtId="167" fontId="40" fillId="0" borderId="0" xfId="0" quotePrefix="1" applyNumberFormat="1" applyFont="1" applyAlignment="1">
      <alignment vertical="center"/>
    </xf>
    <xf numFmtId="0" fontId="38" fillId="0" borderId="0" xfId="0" applyFont="1" applyProtection="1">
      <protection locked="0"/>
    </xf>
    <xf numFmtId="0" fontId="38" fillId="11" borderId="0" xfId="5" applyFont="1" applyFill="1" applyBorder="1" applyAlignment="1" applyProtection="1">
      <alignment horizontal="left"/>
      <protection hidden="1"/>
    </xf>
    <xf numFmtId="0" fontId="39" fillId="0" borderId="0" xfId="0" applyFont="1" applyProtection="1">
      <protection locked="0"/>
    </xf>
    <xf numFmtId="0" fontId="38" fillId="0" borderId="0" xfId="0" applyFont="1" applyAlignment="1">
      <alignment horizontal="left"/>
    </xf>
    <xf numFmtId="1" fontId="56" fillId="7" borderId="0" xfId="0" applyNumberFormat="1" applyFont="1" applyFill="1" applyAlignment="1">
      <alignment horizontal="right" vertical="center" wrapText="1"/>
    </xf>
    <xf numFmtId="0" fontId="55" fillId="0" borderId="0" xfId="0" applyFont="1" applyAlignment="1">
      <alignment horizontal="right" wrapText="1"/>
    </xf>
    <xf numFmtId="0" fontId="52" fillId="0" borderId="0" xfId="0" applyFont="1" applyAlignment="1">
      <alignment wrapText="1"/>
    </xf>
    <xf numFmtId="1" fontId="42" fillId="7" borderId="0" xfId="0" applyNumberFormat="1" applyFont="1" applyFill="1" applyAlignment="1">
      <alignment horizontal="right" vertical="center"/>
    </xf>
    <xf numFmtId="0" fontId="36" fillId="0" borderId="0" xfId="0" applyFont="1" applyAlignment="1">
      <alignment horizontal="right" vertical="center"/>
    </xf>
    <xf numFmtId="1" fontId="82" fillId="0" borderId="0" xfId="0" applyNumberFormat="1" applyFont="1" applyAlignment="1">
      <alignment horizontal="right" vertical="center"/>
    </xf>
    <xf numFmtId="0" fontId="34" fillId="0" borderId="0" xfId="0" applyFont="1" applyAlignment="1">
      <alignment horizontal="right"/>
    </xf>
    <xf numFmtId="0" fontId="36" fillId="0" borderId="0" xfId="0" applyFont="1" applyAlignment="1">
      <alignment horizontal="center"/>
    </xf>
    <xf numFmtId="0" fontId="58" fillId="2" borderId="0" xfId="0" applyFont="1" applyFill="1" applyAlignment="1">
      <alignment horizontal="left" wrapText="1"/>
    </xf>
    <xf numFmtId="0" fontId="41" fillId="0" borderId="0" xfId="0" applyFont="1" applyAlignment="1">
      <alignment wrapText="1"/>
    </xf>
    <xf numFmtId="0" fontId="41" fillId="0" borderId="0" xfId="0" applyFont="1" applyAlignment="1">
      <alignment horizontal="right" wrapText="1"/>
    </xf>
    <xf numFmtId="0" fontId="58" fillId="0" borderId="0" xfId="0" applyFont="1" applyAlignment="1">
      <alignment wrapText="1"/>
    </xf>
    <xf numFmtId="1" fontId="38" fillId="0" borderId="0" xfId="0" applyNumberFormat="1" applyFont="1" applyAlignment="1">
      <alignment horizontal="right"/>
    </xf>
    <xf numFmtId="1" fontId="40" fillId="3" borderId="0" xfId="0" applyNumberFormat="1" applyFont="1" applyFill="1" applyAlignment="1">
      <alignment horizontal="right"/>
    </xf>
    <xf numFmtId="1" fontId="47" fillId="2" borderId="0" xfId="0" applyNumberFormat="1" applyFont="1" applyFill="1" applyAlignment="1">
      <alignment horizontal="right"/>
    </xf>
    <xf numFmtId="1" fontId="47" fillId="0" borderId="0" xfId="0" applyNumberFormat="1" applyFont="1" applyAlignment="1">
      <alignment horizontal="right"/>
    </xf>
    <xf numFmtId="0" fontId="38" fillId="0" borderId="0" xfId="0" applyFont="1" applyAlignment="1">
      <alignment horizontal="right"/>
    </xf>
    <xf numFmtId="0" fontId="83" fillId="0" borderId="0" xfId="0" applyFont="1" applyAlignment="1">
      <alignment vertical="center"/>
    </xf>
    <xf numFmtId="0" fontId="83" fillId="0" borderId="0" xfId="0" applyFont="1" applyAlignment="1">
      <alignment horizontal="left" vertical="center"/>
    </xf>
    <xf numFmtId="0" fontId="47" fillId="0" borderId="0" xfId="0" applyFont="1" applyAlignment="1">
      <alignment horizontal="right"/>
    </xf>
    <xf numFmtId="0" fontId="40" fillId="0" borderId="0" xfId="0" applyFont="1" applyAlignment="1">
      <alignment horizontal="left"/>
    </xf>
    <xf numFmtId="0" fontId="58" fillId="2" borderId="0" xfId="0" applyFont="1" applyFill="1"/>
    <xf numFmtId="0" fontId="72" fillId="0" borderId="0" xfId="0" applyFont="1" applyAlignment="1">
      <alignment vertical="center"/>
    </xf>
    <xf numFmtId="0" fontId="83" fillId="0" borderId="3" xfId="0" applyFont="1" applyBorder="1" applyAlignment="1">
      <alignment vertical="center"/>
    </xf>
    <xf numFmtId="0" fontId="85" fillId="0" borderId="0" xfId="0" applyFont="1" applyAlignment="1">
      <alignment vertical="center"/>
    </xf>
    <xf numFmtId="0" fontId="85" fillId="0" borderId="0" xfId="0" applyFont="1" applyAlignment="1">
      <alignment horizontal="left" vertical="center"/>
    </xf>
    <xf numFmtId="0" fontId="48" fillId="0" borderId="0" xfId="0" applyFont="1" applyAlignment="1">
      <alignment vertical="center"/>
    </xf>
    <xf numFmtId="0" fontId="85" fillId="0" borderId="0" xfId="0" applyFont="1" applyAlignment="1">
      <alignment horizontal="center" vertical="center"/>
    </xf>
    <xf numFmtId="0" fontId="40" fillId="0" borderId="0" xfId="0" quotePrefix="1" applyFont="1" applyAlignment="1">
      <alignment horizontal="center" vertical="center"/>
    </xf>
    <xf numFmtId="167" fontId="40" fillId="0" borderId="0" xfId="0" applyNumberFormat="1" applyFont="1" applyFill="1" applyAlignment="1">
      <alignment vertical="center"/>
    </xf>
    <xf numFmtId="0" fontId="40" fillId="0" borderId="0" xfId="0" quotePrefix="1" applyFont="1" applyFill="1" applyAlignment="1">
      <alignment horizontal="center" vertical="center"/>
    </xf>
    <xf numFmtId="0" fontId="39" fillId="0" borderId="0" xfId="0" applyFont="1" applyFill="1" applyBorder="1" applyProtection="1">
      <protection locked="0"/>
    </xf>
    <xf numFmtId="0" fontId="40" fillId="0" borderId="0" xfId="0" applyFont="1" applyAlignment="1">
      <alignment horizontal="center" vertical="center"/>
    </xf>
    <xf numFmtId="0" fontId="72" fillId="0" borderId="0" xfId="0" applyFont="1" applyAlignment="1">
      <alignment horizontal="center" vertical="center"/>
    </xf>
    <xf numFmtId="0" fontId="47" fillId="0" borderId="0" xfId="0" quotePrefix="1" applyFont="1" applyAlignment="1">
      <alignment horizontal="center" vertical="center"/>
    </xf>
    <xf numFmtId="167" fontId="47" fillId="0" borderId="0" xfId="0" applyNumberFormat="1" applyFont="1" applyFill="1" applyAlignment="1">
      <alignment vertical="center"/>
    </xf>
    <xf numFmtId="167" fontId="47" fillId="0" borderId="0" xfId="0" quotePrefix="1" applyNumberFormat="1" applyFont="1" applyAlignment="1">
      <alignment vertical="center"/>
    </xf>
    <xf numFmtId="0" fontId="47" fillId="0" borderId="0" xfId="0" applyFont="1" applyAlignment="1">
      <alignment vertical="center"/>
    </xf>
    <xf numFmtId="0" fontId="32" fillId="0" borderId="0" xfId="4" applyFont="1"/>
    <xf numFmtId="0" fontId="87" fillId="0" borderId="0" xfId="4" applyFont="1" applyAlignment="1">
      <alignment horizontal="center"/>
    </xf>
    <xf numFmtId="0" fontId="87" fillId="0" borderId="0" xfId="4" applyFont="1"/>
    <xf numFmtId="0" fontId="88" fillId="0" borderId="0" xfId="4" applyFont="1" applyAlignment="1">
      <alignment vertical="center"/>
    </xf>
    <xf numFmtId="49" fontId="86" fillId="8" borderId="1" xfId="21" applyNumberFormat="1" applyFont="1" applyFill="1" applyBorder="1" applyAlignment="1">
      <alignment horizontal="center" vertical="center"/>
    </xf>
    <xf numFmtId="0" fontId="88" fillId="17" borderId="12" xfId="4" applyFont="1" applyFill="1" applyBorder="1" applyAlignment="1">
      <alignment horizontal="center" vertical="center"/>
    </xf>
    <xf numFmtId="0" fontId="88" fillId="17" borderId="13" xfId="4" applyFont="1" applyFill="1" applyBorder="1" applyAlignment="1">
      <alignment horizontal="center" vertical="center"/>
    </xf>
    <xf numFmtId="0" fontId="32" fillId="18" borderId="0" xfId="4" applyFont="1" applyFill="1"/>
    <xf numFmtId="0" fontId="87" fillId="19" borderId="15" xfId="4" applyFont="1" applyFill="1" applyBorder="1" applyAlignment="1">
      <alignment horizontal="center"/>
    </xf>
    <xf numFmtId="0" fontId="87" fillId="19" borderId="16" xfId="4" applyFont="1" applyFill="1" applyBorder="1" applyAlignment="1">
      <alignment horizontal="center"/>
    </xf>
    <xf numFmtId="20" fontId="87" fillId="0" borderId="0" xfId="4" applyNumberFormat="1" applyFont="1"/>
    <xf numFmtId="0" fontId="32" fillId="7" borderId="0" xfId="4" applyFont="1" applyFill="1"/>
    <xf numFmtId="0" fontId="87" fillId="20" borderId="18" xfId="4" applyFont="1" applyFill="1" applyBorder="1" applyAlignment="1">
      <alignment horizontal="center"/>
    </xf>
    <xf numFmtId="0" fontId="87" fillId="20" borderId="19" xfId="4" applyFont="1" applyFill="1" applyBorder="1" applyAlignment="1">
      <alignment horizontal="center"/>
    </xf>
    <xf numFmtId="0" fontId="87" fillId="19" borderId="21" xfId="4" applyFont="1" applyFill="1" applyBorder="1" applyAlignment="1">
      <alignment horizontal="center"/>
    </xf>
    <xf numFmtId="0" fontId="87" fillId="19" borderId="22" xfId="4" applyFont="1" applyFill="1" applyBorder="1" applyAlignment="1">
      <alignment horizontal="center"/>
    </xf>
    <xf numFmtId="0" fontId="87" fillId="20" borderId="21" xfId="4" applyFont="1" applyFill="1" applyBorder="1" applyAlignment="1">
      <alignment horizontal="center"/>
    </xf>
    <xf numFmtId="0" fontId="87" fillId="20" borderId="22" xfId="4" applyFont="1" applyFill="1" applyBorder="1" applyAlignment="1">
      <alignment horizontal="center"/>
    </xf>
    <xf numFmtId="0" fontId="87" fillId="19" borderId="24" xfId="4" applyFont="1" applyFill="1" applyBorder="1" applyAlignment="1">
      <alignment horizontal="center"/>
    </xf>
    <xf numFmtId="0" fontId="87" fillId="19" borderId="25" xfId="4" applyFont="1" applyFill="1" applyBorder="1" applyAlignment="1">
      <alignment horizontal="center"/>
    </xf>
    <xf numFmtId="0" fontId="87" fillId="20" borderId="24" xfId="4" applyFont="1" applyFill="1" applyBorder="1" applyAlignment="1">
      <alignment horizontal="center"/>
    </xf>
    <xf numFmtId="0" fontId="87" fillId="20" borderId="25" xfId="4" applyFont="1" applyFill="1" applyBorder="1" applyAlignment="1">
      <alignment horizontal="center"/>
    </xf>
    <xf numFmtId="0" fontId="31" fillId="20" borderId="24" xfId="4" applyFont="1" applyFill="1" applyBorder="1" applyAlignment="1">
      <alignment horizontal="center"/>
    </xf>
    <xf numFmtId="0" fontId="31" fillId="20" borderId="25" xfId="4" applyFont="1" applyFill="1" applyBorder="1" applyAlignment="1">
      <alignment horizontal="center"/>
    </xf>
    <xf numFmtId="0" fontId="31" fillId="20" borderId="21" xfId="4" applyFont="1" applyFill="1" applyBorder="1" applyAlignment="1">
      <alignment horizontal="center"/>
    </xf>
    <xf numFmtId="0" fontId="31" fillId="20" borderId="22" xfId="4" applyFont="1" applyFill="1" applyBorder="1" applyAlignment="1">
      <alignment horizontal="center"/>
    </xf>
    <xf numFmtId="0" fontId="87" fillId="19" borderId="27" xfId="4" applyFont="1" applyFill="1" applyBorder="1" applyAlignment="1">
      <alignment horizontal="center"/>
    </xf>
    <xf numFmtId="0" fontId="31" fillId="20" borderId="27" xfId="4" applyFont="1" applyFill="1" applyBorder="1" applyAlignment="1">
      <alignment horizontal="center"/>
    </xf>
    <xf numFmtId="0" fontId="31" fillId="20" borderId="28" xfId="4" applyFont="1" applyFill="1" applyBorder="1" applyAlignment="1">
      <alignment horizontal="center"/>
    </xf>
    <xf numFmtId="0" fontId="87" fillId="0" borderId="0" xfId="4" applyFont="1" applyFill="1" applyBorder="1"/>
    <xf numFmtId="169" fontId="32" fillId="0" borderId="0" xfId="4" applyNumberFormat="1" applyFont="1" applyFill="1" applyBorder="1" applyAlignment="1">
      <alignment horizontal="center" vertical="center"/>
    </xf>
    <xf numFmtId="0" fontId="87" fillId="0" borderId="0" xfId="4" applyFont="1" applyFill="1" applyBorder="1" applyAlignment="1">
      <alignment horizontal="center"/>
    </xf>
    <xf numFmtId="0" fontId="31" fillId="20" borderId="18" xfId="4" applyFont="1" applyFill="1" applyBorder="1" applyAlignment="1">
      <alignment horizontal="center"/>
    </xf>
    <xf numFmtId="0" fontId="31" fillId="20" borderId="19" xfId="4" applyFont="1" applyFill="1" applyBorder="1" applyAlignment="1">
      <alignment horizontal="center"/>
    </xf>
    <xf numFmtId="0" fontId="31" fillId="20" borderId="15" xfId="4" applyFont="1" applyFill="1" applyBorder="1" applyAlignment="1">
      <alignment horizontal="center"/>
    </xf>
    <xf numFmtId="20" fontId="87" fillId="0" borderId="0" xfId="4" applyNumberFormat="1" applyFont="1" applyFill="1" applyBorder="1"/>
    <xf numFmtId="0" fontId="87" fillId="15" borderId="24" xfId="4" applyFont="1" applyFill="1" applyBorder="1" applyAlignment="1">
      <alignment horizontal="center"/>
    </xf>
    <xf numFmtId="0" fontId="87" fillId="15" borderId="15" xfId="4" applyFont="1" applyFill="1" applyBorder="1" applyAlignment="1">
      <alignment horizontal="center"/>
    </xf>
    <xf numFmtId="0" fontId="87" fillId="15" borderId="16" xfId="4" applyFont="1" applyFill="1" applyBorder="1" applyAlignment="1">
      <alignment horizontal="center"/>
    </xf>
    <xf numFmtId="0" fontId="87" fillId="15" borderId="21" xfId="4" applyFont="1" applyFill="1" applyBorder="1" applyAlignment="1">
      <alignment horizontal="center"/>
    </xf>
    <xf numFmtId="0" fontId="87" fillId="15" borderId="22" xfId="4" applyFont="1" applyFill="1" applyBorder="1" applyAlignment="1">
      <alignment horizontal="center"/>
    </xf>
    <xf numFmtId="0" fontId="87" fillId="15" borderId="25" xfId="4" applyFont="1" applyFill="1" applyBorder="1" applyAlignment="1">
      <alignment horizontal="center"/>
    </xf>
    <xf numFmtId="20" fontId="87" fillId="0" borderId="0" xfId="4" applyNumberFormat="1" applyFont="1" applyBorder="1"/>
    <xf numFmtId="169" fontId="32" fillId="0" borderId="0" xfId="4" applyNumberFormat="1" applyFont="1" applyFill="1" applyBorder="1" applyAlignment="1">
      <alignment vertical="center"/>
    </xf>
    <xf numFmtId="0" fontId="87" fillId="0" borderId="0" xfId="4" applyFont="1" applyBorder="1"/>
    <xf numFmtId="0" fontId="31" fillId="20" borderId="29" xfId="4" applyFont="1" applyFill="1" applyBorder="1" applyAlignment="1">
      <alignment horizontal="center"/>
    </xf>
    <xf numFmtId="0" fontId="88" fillId="0" borderId="0" xfId="4" applyFont="1" applyFill="1" applyBorder="1" applyAlignment="1">
      <alignment horizontal="center" vertical="center"/>
    </xf>
    <xf numFmtId="0" fontId="88" fillId="0" borderId="9" xfId="4" applyFont="1" applyFill="1" applyBorder="1" applyAlignment="1">
      <alignment horizontal="center" vertical="center"/>
    </xf>
    <xf numFmtId="0" fontId="88" fillId="0" borderId="29" xfId="4" applyFont="1" applyFill="1" applyBorder="1" applyAlignment="1">
      <alignment horizontal="center" vertical="center"/>
    </xf>
    <xf numFmtId="0" fontId="88" fillId="0" borderId="31" xfId="4" applyFont="1" applyFill="1" applyBorder="1" applyAlignment="1">
      <alignment horizontal="center" vertical="center"/>
    </xf>
    <xf numFmtId="0" fontId="88" fillId="0" borderId="33" xfId="4" applyFont="1" applyFill="1" applyBorder="1" applyAlignment="1">
      <alignment horizontal="center" vertical="center"/>
    </xf>
    <xf numFmtId="0" fontId="88" fillId="0" borderId="34" xfId="4" applyFont="1" applyFill="1" applyBorder="1" applyAlignment="1">
      <alignment horizontal="center" vertical="center"/>
    </xf>
    <xf numFmtId="0" fontId="87" fillId="0" borderId="0" xfId="3" applyFont="1" applyFill="1" applyBorder="1" applyAlignment="1">
      <alignment vertical="center"/>
    </xf>
    <xf numFmtId="0" fontId="87" fillId="0" borderId="9" xfId="3" applyFont="1" applyFill="1" applyBorder="1" applyAlignment="1">
      <alignment vertical="center"/>
    </xf>
    <xf numFmtId="0" fontId="87" fillId="0" borderId="0" xfId="3" applyFont="1" applyBorder="1" applyAlignment="1">
      <alignment vertical="center"/>
    </xf>
    <xf numFmtId="0" fontId="30" fillId="0" borderId="29" xfId="4" applyFont="1" applyFill="1" applyBorder="1" applyAlignment="1">
      <alignment horizontal="center"/>
    </xf>
    <xf numFmtId="0" fontId="87" fillId="0" borderId="0" xfId="3" applyFont="1" applyAlignment="1">
      <alignment vertical="center"/>
    </xf>
    <xf numFmtId="0" fontId="32" fillId="15" borderId="24" xfId="4" applyFont="1" applyFill="1" applyBorder="1" applyAlignment="1">
      <alignment horizontal="center"/>
    </xf>
    <xf numFmtId="0" fontId="44" fillId="0" borderId="29" xfId="4" applyFont="1" applyFill="1" applyBorder="1" applyAlignment="1">
      <alignment horizontal="center"/>
    </xf>
    <xf numFmtId="0" fontId="32" fillId="15" borderId="27" xfId="4" applyFont="1" applyFill="1" applyBorder="1" applyAlignment="1">
      <alignment horizontal="center"/>
    </xf>
    <xf numFmtId="0" fontId="44" fillId="0" borderId="36" xfId="4" applyFont="1" applyFill="1" applyBorder="1" applyAlignment="1">
      <alignment horizontal="center"/>
    </xf>
    <xf numFmtId="0" fontId="87" fillId="0" borderId="10" xfId="3" applyFont="1" applyBorder="1" applyAlignment="1">
      <alignment vertical="center"/>
    </xf>
    <xf numFmtId="0" fontId="89" fillId="0" borderId="10" xfId="4" applyFont="1" applyFill="1" applyBorder="1" applyAlignment="1">
      <alignment horizontal="center"/>
    </xf>
    <xf numFmtId="0" fontId="89" fillId="0" borderId="11" xfId="4" applyFont="1" applyFill="1" applyBorder="1" applyAlignment="1">
      <alignment horizontal="center"/>
    </xf>
    <xf numFmtId="0" fontId="32" fillId="0" borderId="0" xfId="3" applyFont="1" applyAlignment="1">
      <alignment horizontal="center" vertical="center"/>
    </xf>
    <xf numFmtId="0" fontId="89" fillId="0" borderId="0" xfId="4" applyFont="1" applyFill="1" applyBorder="1" applyAlignment="1">
      <alignment horizontal="center"/>
    </xf>
    <xf numFmtId="20" fontId="87" fillId="0" borderId="0" xfId="4" applyNumberFormat="1" applyFont="1" applyFill="1"/>
    <xf numFmtId="0" fontId="44" fillId="0" borderId="0" xfId="4" applyFont="1" applyFill="1" applyBorder="1" applyAlignment="1">
      <alignment horizontal="center"/>
    </xf>
    <xf numFmtId="0" fontId="32" fillId="0" borderId="0" xfId="4" applyFont="1" applyFill="1" applyBorder="1" applyAlignment="1">
      <alignment horizontal="center"/>
    </xf>
    <xf numFmtId="0" fontId="32" fillId="0" borderId="0" xfId="3" applyFont="1" applyAlignment="1">
      <alignment horizontal="left" vertical="center"/>
    </xf>
    <xf numFmtId="0" fontId="32" fillId="0" borderId="0" xfId="3" applyFont="1" applyAlignment="1">
      <alignment vertical="center"/>
    </xf>
    <xf numFmtId="0" fontId="87" fillId="0" borderId="0" xfId="3" applyFont="1" applyAlignment="1">
      <alignment horizontal="center" vertical="center"/>
    </xf>
    <xf numFmtId="0" fontId="87" fillId="15" borderId="32" xfId="4" applyFont="1" applyFill="1" applyBorder="1" applyAlignment="1">
      <alignment horizontal="center"/>
    </xf>
    <xf numFmtId="0" fontId="87" fillId="0" borderId="32" xfId="4" applyFont="1" applyFill="1" applyBorder="1" applyAlignment="1">
      <alignment horizontal="center"/>
    </xf>
    <xf numFmtId="0" fontId="87" fillId="0" borderId="9" xfId="4" applyFont="1" applyFill="1" applyBorder="1" applyAlignment="1">
      <alignment horizontal="center"/>
    </xf>
    <xf numFmtId="0" fontId="89" fillId="0" borderId="0" xfId="4" applyFont="1" applyBorder="1"/>
    <xf numFmtId="0" fontId="87" fillId="15" borderId="31" xfId="4" applyFont="1" applyFill="1" applyBorder="1" applyAlignment="1">
      <alignment horizontal="center"/>
    </xf>
    <xf numFmtId="0" fontId="87" fillId="0" borderId="29" xfId="4" applyFont="1" applyFill="1" applyBorder="1" applyAlignment="1">
      <alignment horizontal="center"/>
    </xf>
    <xf numFmtId="0" fontId="87" fillId="0" borderId="0" xfId="3" applyFont="1" applyFill="1" applyAlignment="1">
      <alignment vertical="center"/>
    </xf>
    <xf numFmtId="0" fontId="87" fillId="19" borderId="29" xfId="4" applyFont="1" applyFill="1" applyBorder="1" applyAlignment="1">
      <alignment horizontal="center"/>
    </xf>
    <xf numFmtId="0" fontId="87" fillId="0" borderId="0" xfId="4" applyFont="1" applyBorder="1" applyAlignment="1">
      <alignment horizontal="center"/>
    </xf>
    <xf numFmtId="0" fontId="87" fillId="0" borderId="37" xfId="4" applyFont="1" applyBorder="1" applyAlignment="1">
      <alignment horizontal="center"/>
    </xf>
    <xf numFmtId="20" fontId="89" fillId="0" borderId="0" xfId="4" applyNumberFormat="1" applyFont="1" applyFill="1" applyBorder="1"/>
    <xf numFmtId="0" fontId="0" fillId="0" borderId="0" xfId="0" applyAlignment="1">
      <alignment horizontal="right"/>
    </xf>
    <xf numFmtId="0" fontId="0" fillId="0" borderId="30" xfId="0" applyBorder="1"/>
    <xf numFmtId="0" fontId="0" fillId="0" borderId="41" xfId="0" applyBorder="1" applyAlignment="1">
      <alignment horizontal="center"/>
    </xf>
    <xf numFmtId="0" fontId="0" fillId="0" borderId="42" xfId="0" applyBorder="1"/>
    <xf numFmtId="0" fontId="0" fillId="0" borderId="13" xfId="0" applyBorder="1" applyAlignment="1">
      <alignment horizontal="center"/>
    </xf>
    <xf numFmtId="0" fontId="31" fillId="7" borderId="15" xfId="4" applyFont="1" applyFill="1" applyBorder="1" applyAlignment="1">
      <alignment horizontal="center"/>
    </xf>
    <xf numFmtId="0" fontId="31" fillId="7" borderId="16" xfId="4" applyFont="1" applyFill="1" applyBorder="1" applyAlignment="1">
      <alignment horizontal="center"/>
    </xf>
    <xf numFmtId="0" fontId="31" fillId="7" borderId="21" xfId="4" applyFont="1" applyFill="1" applyBorder="1" applyAlignment="1">
      <alignment horizontal="center"/>
    </xf>
    <xf numFmtId="0" fontId="31" fillId="7" borderId="22" xfId="4" applyFont="1" applyFill="1" applyBorder="1" applyAlignment="1">
      <alignment horizontal="center"/>
    </xf>
    <xf numFmtId="0" fontId="31" fillId="7" borderId="24" xfId="4" applyFont="1" applyFill="1" applyBorder="1" applyAlignment="1">
      <alignment horizontal="center"/>
    </xf>
    <xf numFmtId="0" fontId="31" fillId="7" borderId="25" xfId="4" applyFont="1" applyFill="1" applyBorder="1" applyAlignment="1">
      <alignment horizontal="center"/>
    </xf>
    <xf numFmtId="0" fontId="31" fillId="0" borderId="32" xfId="4" applyFont="1" applyFill="1" applyBorder="1" applyAlignment="1">
      <alignment horizontal="center"/>
    </xf>
    <xf numFmtId="0" fontId="31" fillId="0" borderId="0" xfId="4" applyFont="1" applyFill="1" applyBorder="1" applyAlignment="1">
      <alignment horizontal="center"/>
    </xf>
    <xf numFmtId="0" fontId="31" fillId="0" borderId="9" xfId="4" applyFont="1" applyFill="1" applyBorder="1" applyAlignment="1">
      <alignment horizontal="center"/>
    </xf>
    <xf numFmtId="0" fontId="31" fillId="7" borderId="31" xfId="4" applyFont="1" applyFill="1" applyBorder="1" applyAlignment="1">
      <alignment horizontal="center"/>
    </xf>
    <xf numFmtId="0" fontId="87" fillId="0" borderId="31" xfId="4" applyFont="1" applyFill="1" applyBorder="1" applyAlignment="1">
      <alignment horizontal="center"/>
    </xf>
    <xf numFmtId="0" fontId="87" fillId="0" borderId="33" xfId="4" applyFont="1" applyFill="1" applyBorder="1" applyAlignment="1">
      <alignment horizontal="center"/>
    </xf>
    <xf numFmtId="0" fontId="87" fillId="0" borderId="34" xfId="4" applyFont="1" applyFill="1" applyBorder="1" applyAlignment="1">
      <alignment horizontal="center"/>
    </xf>
    <xf numFmtId="0" fontId="87" fillId="7" borderId="24" xfId="4" applyFont="1" applyFill="1" applyBorder="1" applyAlignment="1">
      <alignment horizontal="center"/>
    </xf>
    <xf numFmtId="0" fontId="87" fillId="7" borderId="21" xfId="4" applyFont="1" applyFill="1" applyBorder="1" applyAlignment="1">
      <alignment horizontal="center"/>
    </xf>
    <xf numFmtId="0" fontId="32" fillId="7" borderId="24" xfId="4" applyFont="1" applyFill="1" applyBorder="1" applyAlignment="1">
      <alignment horizontal="center"/>
    </xf>
    <xf numFmtId="0" fontId="32" fillId="7" borderId="27" xfId="4" applyFont="1" applyFill="1" applyBorder="1" applyAlignment="1">
      <alignment horizontal="center"/>
    </xf>
    <xf numFmtId="0" fontId="87" fillId="0" borderId="0" xfId="4" applyFont="1" applyFill="1"/>
    <xf numFmtId="0" fontId="32" fillId="0" borderId="0" xfId="4" applyFont="1" applyFill="1"/>
    <xf numFmtId="0" fontId="54" fillId="2" borderId="0" xfId="0" applyFont="1" applyFill="1" applyAlignment="1">
      <alignment vertical="center"/>
    </xf>
    <xf numFmtId="14" fontId="54" fillId="2" borderId="0" xfId="0" applyNumberFormat="1" applyFont="1" applyFill="1" applyAlignment="1">
      <alignment horizontal="right" vertical="center"/>
    </xf>
    <xf numFmtId="0" fontId="64" fillId="2" borderId="0" xfId="0" applyFont="1" applyFill="1" applyAlignment="1">
      <alignment vertical="center"/>
    </xf>
    <xf numFmtId="0" fontId="54" fillId="2" borderId="0" xfId="0" applyFont="1" applyFill="1" applyAlignment="1">
      <alignment horizontal="left" vertical="center"/>
    </xf>
    <xf numFmtId="0" fontId="54" fillId="2" borderId="0" xfId="0" applyFont="1" applyFill="1" applyAlignment="1">
      <alignment horizontal="center" vertical="center"/>
    </xf>
    <xf numFmtId="0" fontId="34" fillId="0" borderId="0" xfId="0" applyFont="1" applyAlignment="1">
      <alignment vertical="center"/>
    </xf>
    <xf numFmtId="0" fontId="34" fillId="0" borderId="0" xfId="0" applyFont="1" applyAlignment="1">
      <alignment horizontal="left" vertical="center"/>
    </xf>
    <xf numFmtId="14" fontId="34" fillId="0" borderId="0" xfId="0" applyNumberFormat="1" applyFont="1" applyAlignment="1">
      <alignment horizontal="right" vertical="center"/>
    </xf>
    <xf numFmtId="49" fontId="35" fillId="0" borderId="0" xfId="0" applyNumberFormat="1" applyFont="1"/>
    <xf numFmtId="14" fontId="35" fillId="0" borderId="0" xfId="0" applyNumberFormat="1" applyFont="1" applyAlignment="1">
      <alignment horizontal="right"/>
    </xf>
    <xf numFmtId="49" fontId="35" fillId="0" borderId="0" xfId="0" applyNumberFormat="1" applyFont="1" applyFill="1"/>
    <xf numFmtId="14" fontId="35" fillId="0" borderId="0" xfId="0" applyNumberFormat="1" applyFont="1" applyFill="1" applyAlignment="1">
      <alignment horizontal="right"/>
    </xf>
    <xf numFmtId="0" fontId="54" fillId="4" borderId="0" xfId="0" applyFont="1" applyFill="1"/>
    <xf numFmtId="49" fontId="54" fillId="4" borderId="0" xfId="0" applyNumberFormat="1" applyFont="1" applyFill="1"/>
    <xf numFmtId="14" fontId="54" fillId="4" borderId="0" xfId="0" applyNumberFormat="1" applyFont="1" applyFill="1" applyAlignment="1">
      <alignment horizontal="right"/>
    </xf>
    <xf numFmtId="0" fontId="31" fillId="20" borderId="16" xfId="4" applyFont="1" applyFill="1" applyBorder="1" applyAlignment="1">
      <alignment horizontal="center"/>
    </xf>
    <xf numFmtId="0" fontId="31" fillId="7" borderId="29" xfId="4" applyFont="1" applyFill="1" applyBorder="1" applyAlignment="1">
      <alignment horizontal="center"/>
    </xf>
    <xf numFmtId="0" fontId="31" fillId="20" borderId="31" xfId="4" applyFont="1" applyFill="1" applyBorder="1" applyAlignment="1">
      <alignment horizontal="center"/>
    </xf>
    <xf numFmtId="0" fontId="31" fillId="0" borderId="29" xfId="4" applyFont="1" applyFill="1" applyBorder="1" applyAlignment="1">
      <alignment horizontal="center"/>
    </xf>
    <xf numFmtId="0" fontId="31" fillId="7" borderId="18" xfId="4" applyFont="1" applyFill="1" applyBorder="1" applyAlignment="1">
      <alignment horizontal="center"/>
    </xf>
    <xf numFmtId="0" fontId="31" fillId="7" borderId="19" xfId="4" applyFont="1" applyFill="1" applyBorder="1" applyAlignment="1">
      <alignment horizontal="center"/>
    </xf>
    <xf numFmtId="169" fontId="32" fillId="0" borderId="43" xfId="4" applyNumberFormat="1" applyFont="1" applyFill="1" applyBorder="1" applyAlignment="1">
      <alignment horizontal="center" vertical="center"/>
    </xf>
    <xf numFmtId="0" fontId="87" fillId="19" borderId="31" xfId="4" applyFont="1" applyFill="1" applyBorder="1" applyAlignment="1">
      <alignment horizontal="center"/>
    </xf>
    <xf numFmtId="0" fontId="31" fillId="19" borderId="24" xfId="4" applyFont="1" applyFill="1" applyBorder="1" applyAlignment="1">
      <alignment horizontal="center"/>
    </xf>
    <xf numFmtId="0" fontId="31" fillId="19" borderId="25" xfId="4" applyFont="1" applyFill="1" applyBorder="1" applyAlignment="1">
      <alignment horizontal="center"/>
    </xf>
    <xf numFmtId="0" fontId="31" fillId="19" borderId="21" xfId="4" applyFont="1" applyFill="1" applyBorder="1" applyAlignment="1">
      <alignment horizontal="center"/>
    </xf>
    <xf numFmtId="0" fontId="31" fillId="19" borderId="22" xfId="4" applyFont="1" applyFill="1" applyBorder="1" applyAlignment="1">
      <alignment horizontal="center"/>
    </xf>
    <xf numFmtId="0" fontId="87" fillId="15" borderId="18" xfId="4" applyFont="1" applyFill="1" applyBorder="1" applyAlignment="1">
      <alignment horizontal="center"/>
    </xf>
    <xf numFmtId="0" fontId="87" fillId="15" borderId="19" xfId="4" applyFont="1" applyFill="1" applyBorder="1" applyAlignment="1">
      <alignment horizontal="center"/>
    </xf>
    <xf numFmtId="0" fontId="87" fillId="0" borderId="10" xfId="4" applyFont="1" applyBorder="1"/>
    <xf numFmtId="0" fontId="87" fillId="0" borderId="10" xfId="3" applyFont="1" applyFill="1" applyBorder="1" applyAlignment="1">
      <alignment vertical="center"/>
    </xf>
    <xf numFmtId="0" fontId="87" fillId="0" borderId="11" xfId="3" applyFont="1" applyFill="1" applyBorder="1" applyAlignment="1">
      <alignment vertical="center"/>
    </xf>
    <xf numFmtId="49" fontId="35" fillId="12" borderId="0" xfId="0" applyNumberFormat="1" applyFont="1" applyFill="1"/>
    <xf numFmtId="14" fontId="35" fillId="12" borderId="0" xfId="0" applyNumberFormat="1" applyFont="1" applyFill="1" applyAlignment="1">
      <alignment horizontal="right"/>
    </xf>
    <xf numFmtId="14" fontId="34" fillId="0" borderId="0" xfId="0" applyNumberFormat="1" applyFont="1" applyAlignment="1">
      <alignment horizontal="right"/>
    </xf>
    <xf numFmtId="49" fontId="73" fillId="0" borderId="0" xfId="0" applyNumberFormat="1" applyFont="1"/>
    <xf numFmtId="14" fontId="73" fillId="0" borderId="0" xfId="0" applyNumberFormat="1" applyFont="1" applyAlignment="1">
      <alignment horizontal="right"/>
    </xf>
    <xf numFmtId="0" fontId="35" fillId="2" borderId="0" xfId="0" applyFont="1" applyFill="1" applyAlignment="1">
      <alignment vertical="center"/>
    </xf>
    <xf numFmtId="1" fontId="57" fillId="4" borderId="1" xfId="3" applyNumberFormat="1" applyFont="1" applyFill="1" applyBorder="1" applyAlignment="1">
      <alignment horizontal="center" vertical="center"/>
    </xf>
    <xf numFmtId="1" fontId="57" fillId="0" borderId="0" xfId="0" applyNumberFormat="1" applyFont="1" applyAlignment="1">
      <alignment horizontal="center" vertical="center"/>
    </xf>
    <xf numFmtId="0" fontId="35" fillId="0" borderId="0" xfId="0" applyFont="1" applyAlignment="1">
      <alignment vertical="center"/>
    </xf>
    <xf numFmtId="1" fontId="57" fillId="4" borderId="2" xfId="3" applyNumberFormat="1" applyFont="1" applyFill="1" applyBorder="1" applyAlignment="1">
      <alignment horizontal="right" vertical="center"/>
    </xf>
    <xf numFmtId="1" fontId="57" fillId="0" borderId="0" xfId="0" applyNumberFormat="1" applyFont="1" applyAlignment="1">
      <alignment horizontal="right" vertical="center"/>
    </xf>
    <xf numFmtId="0" fontId="54" fillId="8" borderId="0" xfId="0" applyFont="1" applyFill="1" applyAlignment="1">
      <alignment horizontal="right" vertical="center"/>
    </xf>
    <xf numFmtId="1" fontId="57" fillId="4" borderId="0" xfId="3" applyNumberFormat="1" applyFont="1" applyFill="1" applyAlignment="1">
      <alignment horizontal="right" vertical="center"/>
    </xf>
    <xf numFmtId="0" fontId="54" fillId="0" borderId="0" xfId="0" applyFont="1" applyAlignment="1">
      <alignment vertical="center"/>
    </xf>
    <xf numFmtId="0" fontId="32" fillId="2" borderId="0" xfId="0" applyFont="1" applyFill="1" applyAlignment="1">
      <alignment horizontal="center"/>
    </xf>
    <xf numFmtId="49" fontId="60" fillId="0" borderId="0" xfId="0" applyNumberFormat="1" applyFont="1" applyAlignment="1">
      <alignment horizontal="center"/>
    </xf>
    <xf numFmtId="49" fontId="61" fillId="0" borderId="0" xfId="0" applyNumberFormat="1" applyFont="1" applyAlignment="1">
      <alignment horizontal="center"/>
    </xf>
    <xf numFmtId="49" fontId="61" fillId="0" borderId="3" xfId="0" applyNumberFormat="1" applyFont="1" applyBorder="1" applyAlignment="1">
      <alignment horizontal="center"/>
    </xf>
    <xf numFmtId="49" fontId="63" fillId="0" borderId="3" xfId="0" applyNumberFormat="1" applyFont="1" applyBorder="1" applyAlignment="1">
      <alignment horizontal="center"/>
    </xf>
    <xf numFmtId="0" fontId="38" fillId="0" borderId="0" xfId="0" applyFont="1" applyAlignment="1">
      <alignment horizontal="center" vertical="center"/>
    </xf>
    <xf numFmtId="0" fontId="38" fillId="0" borderId="0" xfId="0" applyFont="1" applyAlignment="1">
      <alignment horizontal="center"/>
    </xf>
    <xf numFmtId="0" fontId="38" fillId="0" borderId="3" xfId="0" applyFont="1" applyBorder="1" applyAlignment="1">
      <alignment horizontal="center"/>
    </xf>
    <xf numFmtId="0" fontId="32" fillId="0" borderId="0" xfId="3" applyFont="1" applyBorder="1" applyAlignment="1">
      <alignment horizontal="center" vertical="center"/>
    </xf>
    <xf numFmtId="169" fontId="32" fillId="8" borderId="14" xfId="4" applyNumberFormat="1" applyFont="1" applyFill="1" applyBorder="1" applyAlignment="1">
      <alignment horizontal="center" vertical="center"/>
    </xf>
    <xf numFmtId="169" fontId="32" fillId="8" borderId="20" xfId="4" applyNumberFormat="1" applyFont="1" applyFill="1" applyBorder="1" applyAlignment="1">
      <alignment horizontal="center" vertical="center"/>
    </xf>
    <xf numFmtId="169" fontId="32" fillId="8" borderId="23" xfId="4" applyNumberFormat="1" applyFont="1" applyFill="1" applyBorder="1" applyAlignment="1">
      <alignment horizontal="center" vertical="center"/>
    </xf>
    <xf numFmtId="169" fontId="32" fillId="8" borderId="26" xfId="4" applyNumberFormat="1" applyFont="1" applyFill="1" applyBorder="1" applyAlignment="1">
      <alignment horizontal="center" vertical="center"/>
    </xf>
    <xf numFmtId="169" fontId="32" fillId="8" borderId="17" xfId="4" applyNumberFormat="1" applyFont="1" applyFill="1" applyBorder="1" applyAlignment="1">
      <alignment horizontal="center" vertical="center"/>
    </xf>
    <xf numFmtId="0" fontId="61" fillId="5" borderId="5" xfId="4" applyFont="1" applyFill="1" applyBorder="1" applyAlignment="1">
      <alignment horizontal="center" vertical="center"/>
    </xf>
    <xf numFmtId="0" fontId="61" fillId="5" borderId="6" xfId="4" applyFont="1" applyFill="1" applyBorder="1" applyAlignment="1">
      <alignment horizontal="center" vertical="center"/>
    </xf>
    <xf numFmtId="0" fontId="61" fillId="5" borderId="7" xfId="4" applyFont="1" applyFill="1" applyBorder="1" applyAlignment="1">
      <alignment horizontal="center" vertical="center"/>
    </xf>
    <xf numFmtId="0" fontId="90" fillId="5" borderId="8" xfId="4" applyFont="1" applyFill="1" applyBorder="1" applyAlignment="1">
      <alignment horizontal="center"/>
    </xf>
    <xf numFmtId="0" fontId="90" fillId="5" borderId="0" xfId="4" applyFont="1" applyFill="1" applyBorder="1" applyAlignment="1">
      <alignment horizontal="center"/>
    </xf>
    <xf numFmtId="0" fontId="90" fillId="5" borderId="9" xfId="4" applyFont="1" applyFill="1" applyBorder="1" applyAlignment="1">
      <alignment horizontal="center"/>
    </xf>
    <xf numFmtId="0" fontId="61" fillId="5" borderId="8" xfId="4" applyFont="1" applyFill="1" applyBorder="1" applyAlignment="1">
      <alignment horizontal="center"/>
    </xf>
    <xf numFmtId="0" fontId="61" fillId="5" borderId="0" xfId="4" applyFont="1" applyFill="1" applyBorder="1" applyAlignment="1">
      <alignment horizontal="center"/>
    </xf>
    <xf numFmtId="0" fontId="61" fillId="5" borderId="9" xfId="4" applyFont="1" applyFill="1" applyBorder="1" applyAlignment="1">
      <alignment horizontal="center"/>
    </xf>
    <xf numFmtId="0" fontId="61" fillId="5" borderId="2" xfId="4" applyFont="1" applyFill="1" applyBorder="1" applyAlignment="1">
      <alignment horizontal="center"/>
    </xf>
    <xf numFmtId="0" fontId="61" fillId="5" borderId="10" xfId="4" applyFont="1" applyFill="1" applyBorder="1" applyAlignment="1">
      <alignment horizontal="center"/>
    </xf>
    <xf numFmtId="0" fontId="61" fillId="5" borderId="11" xfId="4" applyFont="1" applyFill="1" applyBorder="1" applyAlignment="1">
      <alignment horizontal="center"/>
    </xf>
    <xf numFmtId="169" fontId="32" fillId="8" borderId="30" xfId="4" applyNumberFormat="1" applyFont="1" applyFill="1" applyBorder="1" applyAlignment="1">
      <alignment horizontal="center" vertical="center"/>
    </xf>
    <xf numFmtId="169" fontId="32" fillId="8" borderId="38" xfId="4" applyNumberFormat="1" applyFont="1" applyFill="1" applyBorder="1" applyAlignment="1">
      <alignment horizontal="center" vertical="center"/>
    </xf>
    <xf numFmtId="169" fontId="32" fillId="8" borderId="24" xfId="4" applyNumberFormat="1" applyFont="1" applyFill="1" applyBorder="1" applyAlignment="1">
      <alignment horizontal="center" vertical="center"/>
    </xf>
    <xf numFmtId="169" fontId="32" fillId="8" borderId="21" xfId="4" applyNumberFormat="1" applyFont="1" applyFill="1" applyBorder="1" applyAlignment="1">
      <alignment horizontal="center" vertical="center"/>
    </xf>
    <xf numFmtId="0" fontId="32" fillId="0" borderId="29" xfId="3" applyFont="1" applyBorder="1" applyAlignment="1">
      <alignment horizontal="center" vertical="center"/>
    </xf>
    <xf numFmtId="0" fontId="41" fillId="2" borderId="0" xfId="0" applyFont="1" applyFill="1" applyAlignment="1">
      <alignment horizontal="center" wrapText="1"/>
    </xf>
    <xf numFmtId="0" fontId="84" fillId="0" borderId="3" xfId="0" applyFont="1" applyBorder="1" applyAlignment="1">
      <alignment horizontal="center" vertical="center" wrapText="1"/>
    </xf>
    <xf numFmtId="0" fontId="83" fillId="0" borderId="3" xfId="0" applyFont="1" applyBorder="1" applyAlignment="1">
      <alignment horizontal="center" vertical="center"/>
    </xf>
    <xf numFmtId="0" fontId="86" fillId="21" borderId="38" xfId="0" applyFont="1" applyFill="1" applyBorder="1" applyAlignment="1">
      <alignment horizontal="center" vertical="center"/>
    </xf>
    <xf numFmtId="0" fontId="86" fillId="21" borderId="35" xfId="0" applyFont="1" applyFill="1" applyBorder="1" applyAlignment="1">
      <alignment horizontal="center" vertical="center"/>
    </xf>
    <xf numFmtId="0" fontId="86" fillId="21" borderId="39" xfId="0" applyFont="1" applyFill="1" applyBorder="1" applyAlignment="1">
      <alignment horizontal="center" vertical="center"/>
    </xf>
    <xf numFmtId="0" fontId="86" fillId="21" borderId="40" xfId="0" applyFont="1" applyFill="1" applyBorder="1" applyAlignment="1">
      <alignment horizontal="center" vertical="center"/>
    </xf>
    <xf numFmtId="0" fontId="87" fillId="0" borderId="44" xfId="4" applyFont="1" applyFill="1" applyBorder="1" applyAlignment="1">
      <alignment horizontal="center"/>
    </xf>
    <xf numFmtId="0" fontId="32" fillId="19" borderId="32" xfId="4" applyFont="1" applyFill="1" applyBorder="1" applyAlignment="1">
      <alignment horizontal="center" vertical="center"/>
    </xf>
    <xf numFmtId="0" fontId="32" fillId="19" borderId="45" xfId="4" applyFont="1" applyFill="1" applyBorder="1" applyAlignment="1">
      <alignment horizontal="center" vertical="center"/>
    </xf>
    <xf numFmtId="0" fontId="32" fillId="19" borderId="46" xfId="4" applyFont="1" applyFill="1" applyBorder="1" applyAlignment="1">
      <alignment horizontal="center" vertical="center"/>
    </xf>
    <xf numFmtId="0" fontId="32" fillId="19" borderId="31" xfId="4" applyFont="1" applyFill="1" applyBorder="1" applyAlignment="1">
      <alignment horizontal="center" vertical="center"/>
    </xf>
    <xf numFmtId="0" fontId="32" fillId="19" borderId="33" xfId="4" applyFont="1" applyFill="1" applyBorder="1" applyAlignment="1">
      <alignment horizontal="center" vertical="center"/>
    </xf>
    <xf numFmtId="0" fontId="32" fillId="19" borderId="47" xfId="4" applyFont="1" applyFill="1" applyBorder="1" applyAlignment="1">
      <alignment horizontal="center" vertical="center"/>
    </xf>
    <xf numFmtId="169" fontId="32" fillId="0" borderId="23" xfId="4" applyNumberFormat="1" applyFont="1" applyFill="1" applyBorder="1" applyAlignment="1">
      <alignment horizontal="center" vertical="center"/>
    </xf>
    <xf numFmtId="169" fontId="32" fillId="0" borderId="26" xfId="4" applyNumberFormat="1" applyFont="1" applyFill="1" applyBorder="1" applyAlignment="1">
      <alignment horizontal="center" vertical="center"/>
    </xf>
  </cellXfs>
  <cellStyles count="92">
    <cellStyle name="Excel Built-in Hyperlink" xfId="12"/>
    <cellStyle name="Excel Built-in Normal" xfId="13"/>
    <cellStyle name="Heading" xfId="14"/>
    <cellStyle name="Heading1" xfId="15"/>
    <cellStyle name="Hyperlink" xfId="24"/>
    <cellStyle name="Köprü 2" xfId="8"/>
    <cellStyle name="Köprü 3" xfId="20"/>
    <cellStyle name="Köprü 4" xfId="27"/>
    <cellStyle name="Normal" xfId="0" builtinId="0"/>
    <cellStyle name="Normal 10" xfId="19"/>
    <cellStyle name="Normal 11" xfId="21"/>
    <cellStyle name="Normal 11 2" xfId="47"/>
    <cellStyle name="Normal 11 3" xfId="68"/>
    <cellStyle name="Normal 12" xfId="22"/>
    <cellStyle name="Normal 12 2" xfId="48"/>
    <cellStyle name="Normal 12 3" xfId="69"/>
    <cellStyle name="Normal 13" xfId="23"/>
    <cellStyle name="Normal 13 2" xfId="49"/>
    <cellStyle name="Normal 13 3" xfId="70"/>
    <cellStyle name="Normal 14" xfId="25"/>
    <cellStyle name="Normal 14 2" xfId="50"/>
    <cellStyle name="Normal 14 3" xfId="71"/>
    <cellStyle name="Normal 15" xfId="26"/>
    <cellStyle name="Normal 15 2" xfId="51"/>
    <cellStyle name="Normal 15 3" xfId="72"/>
    <cellStyle name="Normal 16" xfId="28"/>
    <cellStyle name="Normal 16 2" xfId="52"/>
    <cellStyle name="Normal 16 3" xfId="73"/>
    <cellStyle name="Normal 17" xfId="29"/>
    <cellStyle name="Normal 17 2" xfId="53"/>
    <cellStyle name="Normal 17 3" xfId="74"/>
    <cellStyle name="Normal 18" xfId="30"/>
    <cellStyle name="Normal 18 2" xfId="54"/>
    <cellStyle name="Normal 18 3" xfId="75"/>
    <cellStyle name="Normal 19" xfId="31"/>
    <cellStyle name="Normal 19 2" xfId="55"/>
    <cellStyle name="Normal 19 3" xfId="76"/>
    <cellStyle name="Normal 2" xfId="4"/>
    <cellStyle name="Normal 2 2" xfId="6"/>
    <cellStyle name="Normal 2 2 2" xfId="62"/>
    <cellStyle name="Normal 2 4" xfId="3"/>
    <cellStyle name="Normal 20" xfId="32"/>
    <cellStyle name="Normal 20 2" xfId="56"/>
    <cellStyle name="Normal 20 3" xfId="77"/>
    <cellStyle name="Normal 21" xfId="33"/>
    <cellStyle name="Normal 21 2" xfId="57"/>
    <cellStyle name="Normal 21 3" xfId="78"/>
    <cellStyle name="Normal 22" xfId="34"/>
    <cellStyle name="Normal 22 2" xfId="58"/>
    <cellStyle name="Normal 22 3" xfId="79"/>
    <cellStyle name="Normal 23" xfId="35"/>
    <cellStyle name="Normal 23 2" xfId="59"/>
    <cellStyle name="Normal 23 3" xfId="80"/>
    <cellStyle name="Normal 24" xfId="36"/>
    <cellStyle name="Normal 24 2" xfId="60"/>
    <cellStyle name="Normal 24 3" xfId="81"/>
    <cellStyle name="Normal 25" xfId="37"/>
    <cellStyle name="Normal 25 2" xfId="61"/>
    <cellStyle name="Normal 26" xfId="38"/>
    <cellStyle name="Normal 26 2" xfId="82"/>
    <cellStyle name="Normal 27" xfId="39"/>
    <cellStyle name="Normal 27 2" xfId="83"/>
    <cellStyle name="Normal 28" xfId="40"/>
    <cellStyle name="Normal 28 2" xfId="84"/>
    <cellStyle name="Normal 29" xfId="41"/>
    <cellStyle name="Normal 29 2" xfId="85"/>
    <cellStyle name="Normal 3" xfId="7"/>
    <cellStyle name="Normal 3 2" xfId="64"/>
    <cellStyle name="Normal 3 3" xfId="44"/>
    <cellStyle name="Normal 3 4" xfId="65"/>
    <cellStyle name="Normal 30" xfId="42"/>
    <cellStyle name="Normal 30 2" xfId="86"/>
    <cellStyle name="Normal 31" xfId="43"/>
    <cellStyle name="Normal 31 2" xfId="87"/>
    <cellStyle name="Normal 32" xfId="88"/>
    <cellStyle name="Normal 33" xfId="89"/>
    <cellStyle name="Normal 34" xfId="90"/>
    <cellStyle name="Normal 35" xfId="91"/>
    <cellStyle name="Normal 4" xfId="5"/>
    <cellStyle name="Normal 46" xfId="1"/>
    <cellStyle name="Normal 5" xfId="9"/>
    <cellStyle name="Normal 5 2" xfId="45"/>
    <cellStyle name="Normal 5 3" xfId="66"/>
    <cellStyle name="Normal 6" xfId="10"/>
    <cellStyle name="Normal 6 2" xfId="46"/>
    <cellStyle name="Normal 6 3" xfId="67"/>
    <cellStyle name="Normal 7" xfId="11"/>
    <cellStyle name="Normal 7 2" xfId="63"/>
    <cellStyle name="Normal 8" xfId="2"/>
    <cellStyle name="Normal 9" xfId="18"/>
    <cellStyle name="Result" xfId="16"/>
    <cellStyle name="Result2" xfId="17"/>
  </cellStyles>
  <dxfs count="87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1"/>
  <sheetViews>
    <sheetView workbookViewId="0">
      <selection activeCell="F3" sqref="F3"/>
    </sheetView>
  </sheetViews>
  <sheetFormatPr defaultRowHeight="12.75" x14ac:dyDescent="0.2"/>
  <cols>
    <col min="1" max="1" width="3.5703125" style="3" bestFit="1" customWidth="1"/>
    <col min="2" max="2" width="4.7109375" style="138" customWidth="1"/>
    <col min="3" max="3" width="7" style="138" bestFit="1" customWidth="1"/>
    <col min="4" max="4" width="26.28515625" style="3" bestFit="1" customWidth="1"/>
    <col min="5" max="5" width="27" style="3" bestFit="1" customWidth="1"/>
    <col min="6" max="7" width="7.5703125" style="12" bestFit="1" customWidth="1"/>
    <col min="8" max="8" width="8.28515625" style="14" bestFit="1" customWidth="1"/>
    <col min="9" max="9" width="15" style="3" bestFit="1" customWidth="1"/>
    <col min="10" max="16384" width="9.140625" style="3"/>
  </cols>
  <sheetData>
    <row r="1" spans="1:12" s="2" customFormat="1" x14ac:dyDescent="0.2">
      <c r="A1" s="25"/>
      <c r="B1" s="377" t="s">
        <v>62</v>
      </c>
      <c r="C1" s="377"/>
      <c r="D1" s="377"/>
      <c r="E1" s="377"/>
      <c r="F1" s="29"/>
      <c r="G1" s="30"/>
      <c r="H1" s="28"/>
      <c r="L1" s="19"/>
    </row>
    <row r="2" spans="1:12" s="10" customFormat="1" x14ac:dyDescent="0.2">
      <c r="A2" s="6"/>
      <c r="B2" s="7"/>
      <c r="C2" s="7"/>
      <c r="D2" s="8" t="s">
        <v>58</v>
      </c>
      <c r="E2" s="9" t="s">
        <v>59</v>
      </c>
      <c r="F2" s="31" t="s">
        <v>60</v>
      </c>
      <c r="G2" s="31" t="s">
        <v>61</v>
      </c>
      <c r="H2" s="8" t="s">
        <v>5</v>
      </c>
    </row>
    <row r="3" spans="1:12" x14ac:dyDescent="0.2">
      <c r="A3" s="2">
        <v>1</v>
      </c>
      <c r="B3" s="137">
        <v>204</v>
      </c>
      <c r="C3" s="137">
        <v>208</v>
      </c>
      <c r="D3" s="11" t="e">
        <f>IF(ISBLANK(B3),"",VLOOKUP(B3,'KIZ KATILIM'!#REF!,2,FALSE))</f>
        <v>#REF!</v>
      </c>
      <c r="E3" s="11" t="e">
        <f>IF(ISBLANK(C3),"",VLOOKUP(C3,'KIZ KATILIM'!#REF!,2,FALSE))</f>
        <v>#REF!</v>
      </c>
      <c r="F3" s="12" t="str">
        <f>IFERROR(VLOOKUP(D3,'KIZ KATILIM'!#REF!,3,0),"")</f>
        <v/>
      </c>
      <c r="G3" s="12" t="str">
        <f>IFERROR(VLOOKUP(E3,'KIZ KATILIM'!#REF!,3,0),"")</f>
        <v/>
      </c>
      <c r="H3" s="13" t="str">
        <f t="shared" ref="H3:H34" si="0">IF(SUM(F3:G3)&lt;=0,"",IFERROR(SUM(F3:G3,0),""))</f>
        <v/>
      </c>
    </row>
    <row r="4" spans="1:12" x14ac:dyDescent="0.2">
      <c r="A4" s="2">
        <v>2</v>
      </c>
      <c r="B4" s="137">
        <v>205</v>
      </c>
      <c r="C4" s="137">
        <v>209</v>
      </c>
      <c r="D4" s="11" t="e">
        <f>IF(ISBLANK(B4),"",VLOOKUP(B4,'KIZ KATILIM'!#REF!,2,FALSE))</f>
        <v>#REF!</v>
      </c>
      <c r="E4" s="11" t="e">
        <f>IF(ISBLANK(C4),"",VLOOKUP(C4,'KIZ KATILIM'!#REF!,2,FALSE))</f>
        <v>#REF!</v>
      </c>
      <c r="F4" s="12" t="str">
        <f>IFERROR(VLOOKUP(D4,'KIZ KATILIM'!#REF!,3,0),"")</f>
        <v/>
      </c>
      <c r="G4" s="12" t="str">
        <f>IFERROR(VLOOKUP(E4,'KIZ KATILIM'!#REF!,3,0),"")</f>
        <v/>
      </c>
      <c r="H4" s="13" t="str">
        <f t="shared" si="0"/>
        <v/>
      </c>
    </row>
    <row r="5" spans="1:12" x14ac:dyDescent="0.2">
      <c r="A5" s="2">
        <v>3</v>
      </c>
      <c r="B5" s="137">
        <v>206</v>
      </c>
      <c r="C5" s="137">
        <v>207</v>
      </c>
      <c r="D5" s="11" t="e">
        <f>IF(ISBLANK(B5),"",VLOOKUP(B5,'KIZ KATILIM'!#REF!,2,FALSE))</f>
        <v>#REF!</v>
      </c>
      <c r="E5" s="11" t="e">
        <f>IF(ISBLANK(C5),"",VLOOKUP(C5,'KIZ KATILIM'!#REF!,2,FALSE))</f>
        <v>#REF!</v>
      </c>
      <c r="F5" s="12" t="str">
        <f>IFERROR(VLOOKUP(D5,'KIZ KATILIM'!#REF!,3,0),"")</f>
        <v/>
      </c>
      <c r="G5" s="12" t="str">
        <f>IFERROR(VLOOKUP(E5,'KIZ KATILIM'!#REF!,3,0),"")</f>
        <v/>
      </c>
      <c r="H5" s="13" t="str">
        <f t="shared" si="0"/>
        <v/>
      </c>
    </row>
    <row r="6" spans="1:12" x14ac:dyDescent="0.2">
      <c r="A6" s="2">
        <v>4</v>
      </c>
      <c r="B6" s="137">
        <v>211</v>
      </c>
      <c r="C6" s="137">
        <v>218</v>
      </c>
      <c r="D6" s="11" t="e">
        <f>IF(ISBLANK(B6),"",VLOOKUP(B6,'KIZ KATILIM'!#REF!,2,FALSE))</f>
        <v>#REF!</v>
      </c>
      <c r="E6" s="11" t="e">
        <f>IF(ISBLANK(C6),"",VLOOKUP(C6,'KIZ KATILIM'!#REF!,2,FALSE))</f>
        <v>#REF!</v>
      </c>
      <c r="F6" s="12" t="str">
        <f>IFERROR(VLOOKUP(D6,'KIZ KATILIM'!#REF!,3,0),"")</f>
        <v/>
      </c>
      <c r="G6" s="12" t="str">
        <f>IFERROR(VLOOKUP(E6,'KIZ KATILIM'!#REF!,3,0),"")</f>
        <v/>
      </c>
      <c r="H6" s="13" t="str">
        <f t="shared" si="0"/>
        <v/>
      </c>
    </row>
    <row r="7" spans="1:12" x14ac:dyDescent="0.2">
      <c r="A7" s="2">
        <v>5</v>
      </c>
      <c r="B7" s="137">
        <v>214</v>
      </c>
      <c r="C7" s="137">
        <v>221</v>
      </c>
      <c r="D7" s="11" t="e">
        <f>IF(ISBLANK(B7),"",VLOOKUP(B7,'KIZ KATILIM'!#REF!,2,FALSE))</f>
        <v>#REF!</v>
      </c>
      <c r="E7" s="11" t="e">
        <f>IF(ISBLANK(C7),"",VLOOKUP(C7,'KIZ KATILIM'!#REF!,2,FALSE))</f>
        <v>#REF!</v>
      </c>
      <c r="F7" s="12" t="str">
        <f>IFERROR(VLOOKUP(D7,'KIZ KATILIM'!#REF!,3,0),"")</f>
        <v/>
      </c>
      <c r="G7" s="12" t="str">
        <f>IFERROR(VLOOKUP(E7,'KIZ KATILIM'!#REF!,3,0),"")</f>
        <v/>
      </c>
      <c r="H7" s="13" t="str">
        <f t="shared" si="0"/>
        <v/>
      </c>
    </row>
    <row r="8" spans="1:12" x14ac:dyDescent="0.2">
      <c r="A8" s="2">
        <v>6</v>
      </c>
      <c r="B8" s="137">
        <v>215</v>
      </c>
      <c r="C8" s="137">
        <v>217</v>
      </c>
      <c r="D8" s="11" t="e">
        <f>IF(ISBLANK(B8),"",VLOOKUP(B8,'KIZ KATILIM'!#REF!,2,FALSE))</f>
        <v>#REF!</v>
      </c>
      <c r="E8" s="11" t="e">
        <f>IF(ISBLANK(C8),"",VLOOKUP(C8,'KIZ KATILIM'!#REF!,2,FALSE))</f>
        <v>#REF!</v>
      </c>
      <c r="F8" s="12" t="str">
        <f>IFERROR(VLOOKUP(D8,'KIZ KATILIM'!#REF!,3,0),"")</f>
        <v/>
      </c>
      <c r="G8" s="12" t="str">
        <f>IFERROR(VLOOKUP(E8,'KIZ KATILIM'!#REF!,3,0),"")</f>
        <v/>
      </c>
      <c r="H8" s="13" t="str">
        <f t="shared" si="0"/>
        <v/>
      </c>
    </row>
    <row r="9" spans="1:12" x14ac:dyDescent="0.2">
      <c r="A9" s="2">
        <v>7</v>
      </c>
      <c r="B9" s="137">
        <v>216</v>
      </c>
      <c r="C9" s="137">
        <v>220</v>
      </c>
      <c r="D9" s="11" t="e">
        <f>IF(ISBLANK(B9),"",VLOOKUP(B9,'KIZ KATILIM'!#REF!,2,FALSE))</f>
        <v>#REF!</v>
      </c>
      <c r="E9" s="11" t="e">
        <f>IF(ISBLANK(C9),"",VLOOKUP(C9,'KIZ KATILIM'!#REF!,2,FALSE))</f>
        <v>#REF!</v>
      </c>
      <c r="F9" s="12" t="str">
        <f>IFERROR(VLOOKUP(D9,'KIZ KATILIM'!#REF!,3,0),"")</f>
        <v/>
      </c>
      <c r="G9" s="12" t="str">
        <f>IFERROR(VLOOKUP(E9,'KIZ KATILIM'!#REF!,3,0),"")</f>
        <v/>
      </c>
      <c r="H9" s="13" t="str">
        <f t="shared" si="0"/>
        <v/>
      </c>
    </row>
    <row r="10" spans="1:12" x14ac:dyDescent="0.2">
      <c r="A10" s="2">
        <v>8</v>
      </c>
      <c r="B10" s="137">
        <v>231</v>
      </c>
      <c r="C10" s="137">
        <v>219</v>
      </c>
      <c r="D10" s="11" t="e">
        <f>IF(ISBLANK(B10),"",VLOOKUP(B10,'KIZ KATILIM'!#REF!,2,FALSE))</f>
        <v>#REF!</v>
      </c>
      <c r="E10" s="11" t="e">
        <f>IF(ISBLANK(C10),"",VLOOKUP(C10,'KIZ KATILIM'!#REF!,2,FALSE))</f>
        <v>#REF!</v>
      </c>
      <c r="F10" s="12" t="str">
        <f>IFERROR(VLOOKUP(D10,'KIZ KATILIM'!#REF!,3,0),"")</f>
        <v/>
      </c>
      <c r="G10" s="12" t="str">
        <f>IFERROR(VLOOKUP(E10,'KIZ KATILIM'!#REF!,3,0),"")</f>
        <v/>
      </c>
      <c r="H10" s="13" t="str">
        <f t="shared" si="0"/>
        <v/>
      </c>
    </row>
    <row r="11" spans="1:12" x14ac:dyDescent="0.2">
      <c r="A11" s="2">
        <v>9</v>
      </c>
      <c r="B11" s="137">
        <v>222</v>
      </c>
      <c r="C11" s="137">
        <v>223</v>
      </c>
      <c r="D11" s="11" t="e">
        <f>IF(ISBLANK(B11),"",VLOOKUP(B11,'KIZ KATILIM'!#REF!,2,FALSE))</f>
        <v>#REF!</v>
      </c>
      <c r="E11" s="11" t="e">
        <f>IF(ISBLANK(C11),"",VLOOKUP(C11,'KIZ KATILIM'!#REF!,2,FALSE))</f>
        <v>#REF!</v>
      </c>
      <c r="F11" s="12" t="str">
        <f>IFERROR(VLOOKUP(D11,'KIZ KATILIM'!#REF!,3,0),"")</f>
        <v/>
      </c>
      <c r="G11" s="12" t="str">
        <f>IFERROR(VLOOKUP(E11,'KIZ KATILIM'!#REF!,3,0),"")</f>
        <v/>
      </c>
      <c r="H11" s="13" t="str">
        <f t="shared" si="0"/>
        <v/>
      </c>
    </row>
    <row r="12" spans="1:12" x14ac:dyDescent="0.2">
      <c r="A12" s="2">
        <v>10</v>
      </c>
      <c r="B12" s="137">
        <v>224</v>
      </c>
      <c r="C12" s="137">
        <v>225</v>
      </c>
      <c r="D12" s="11" t="e">
        <f>IF(ISBLANK(B12),"",VLOOKUP(B12,'KIZ KATILIM'!#REF!,2,FALSE))</f>
        <v>#REF!</v>
      </c>
      <c r="E12" s="11" t="e">
        <f>IF(ISBLANK(C12),"",VLOOKUP(C12,'KIZ KATILIM'!#REF!,2,FALSE))</f>
        <v>#REF!</v>
      </c>
      <c r="F12" s="12" t="str">
        <f>IFERROR(VLOOKUP(D12,'KIZ KATILIM'!#REF!,3,0),"")</f>
        <v/>
      </c>
      <c r="G12" s="12" t="str">
        <f>IFERROR(VLOOKUP(E12,'KIZ KATILIM'!#REF!,3,0),"")</f>
        <v/>
      </c>
      <c r="H12" s="13" t="str">
        <f t="shared" si="0"/>
        <v/>
      </c>
    </row>
    <row r="13" spans="1:12" x14ac:dyDescent="0.2">
      <c r="A13" s="2">
        <v>11</v>
      </c>
      <c r="B13" s="137">
        <v>226</v>
      </c>
      <c r="C13" s="137">
        <v>227</v>
      </c>
      <c r="D13" s="11" t="e">
        <f>IF(ISBLANK(B13),"",VLOOKUP(B13,'KIZ KATILIM'!#REF!,2,FALSE))</f>
        <v>#REF!</v>
      </c>
      <c r="E13" s="11" t="e">
        <f>IF(ISBLANK(C13),"",VLOOKUP(C13,'KIZ KATILIM'!#REF!,2,FALSE))</f>
        <v>#REF!</v>
      </c>
      <c r="F13" s="12" t="str">
        <f>IFERROR(VLOOKUP(D13,'KIZ KATILIM'!#REF!,3,0),"")</f>
        <v/>
      </c>
      <c r="G13" s="12" t="str">
        <f>IFERROR(VLOOKUP(E13,'KIZ KATILIM'!#REF!,3,0),"")</f>
        <v/>
      </c>
      <c r="H13" s="13" t="str">
        <f t="shared" si="0"/>
        <v/>
      </c>
    </row>
    <row r="14" spans="1:12" x14ac:dyDescent="0.2">
      <c r="A14" s="2">
        <v>12</v>
      </c>
      <c r="B14" s="137">
        <v>228</v>
      </c>
      <c r="C14" s="137">
        <v>229</v>
      </c>
      <c r="D14" s="11" t="e">
        <f>IF(ISBLANK(B14),"",VLOOKUP(B14,'KIZ KATILIM'!#REF!,2,FALSE))</f>
        <v>#REF!</v>
      </c>
      <c r="E14" s="11" t="e">
        <f>IF(ISBLANK(C14),"",VLOOKUP(C14,'KIZ KATILIM'!#REF!,2,FALSE))</f>
        <v>#REF!</v>
      </c>
      <c r="F14" s="12" t="str">
        <f>IFERROR(VLOOKUP(D14,'KIZ KATILIM'!#REF!,3,0),"")</f>
        <v/>
      </c>
      <c r="G14" s="12" t="str">
        <f>IFERROR(VLOOKUP(E14,'KIZ KATILIM'!#REF!,3,0),"")</f>
        <v/>
      </c>
      <c r="H14" s="13" t="str">
        <f t="shared" si="0"/>
        <v/>
      </c>
    </row>
    <row r="15" spans="1:12" x14ac:dyDescent="0.2">
      <c r="A15" s="2">
        <v>13</v>
      </c>
      <c r="B15" s="137">
        <v>232</v>
      </c>
      <c r="C15" s="137">
        <v>235</v>
      </c>
      <c r="D15" s="11" t="e">
        <f>IF(ISBLANK(B15),"",VLOOKUP(B15,'KIZ KATILIM'!#REF!,2,FALSE))</f>
        <v>#REF!</v>
      </c>
      <c r="E15" s="11" t="e">
        <f>IF(ISBLANK(C15),"",VLOOKUP(C15,'KIZ KATILIM'!#REF!,2,FALSE))</f>
        <v>#REF!</v>
      </c>
      <c r="F15" s="12" t="str">
        <f>IFERROR(VLOOKUP(D15,'KIZ KATILIM'!#REF!,3,0),"")</f>
        <v/>
      </c>
      <c r="G15" s="12" t="str">
        <f>IFERROR(VLOOKUP(E15,'KIZ KATILIM'!#REF!,3,0),"")</f>
        <v/>
      </c>
      <c r="H15" s="13" t="str">
        <f t="shared" si="0"/>
        <v/>
      </c>
    </row>
    <row r="16" spans="1:12" x14ac:dyDescent="0.2">
      <c r="A16" s="2">
        <v>14</v>
      </c>
      <c r="B16" s="137">
        <v>233</v>
      </c>
      <c r="C16" s="137">
        <v>234</v>
      </c>
      <c r="D16" s="11" t="e">
        <f>IF(ISBLANK(B16),"",VLOOKUP(B16,'KIZ KATILIM'!#REF!,2,FALSE))</f>
        <v>#REF!</v>
      </c>
      <c r="E16" s="11" t="e">
        <f>IF(ISBLANK(C16),"",VLOOKUP(C16,'KIZ KATILIM'!#REF!,2,FALSE))</f>
        <v>#REF!</v>
      </c>
      <c r="F16" s="12" t="str">
        <f>IFERROR(VLOOKUP(D16,'KIZ KATILIM'!#REF!,3,0),"")</f>
        <v/>
      </c>
      <c r="G16" s="12">
        <v>432</v>
      </c>
      <c r="H16" s="13">
        <f t="shared" si="0"/>
        <v>432</v>
      </c>
    </row>
    <row r="17" spans="1:8" x14ac:dyDescent="0.2">
      <c r="A17" s="2">
        <v>15</v>
      </c>
      <c r="B17" s="137">
        <v>236</v>
      </c>
      <c r="C17" s="137">
        <v>237</v>
      </c>
      <c r="D17" s="11" t="e">
        <f>IF(ISBLANK(B17),"",VLOOKUP(B17,'KIZ KATILIM'!#REF!,2,FALSE))</f>
        <v>#REF!</v>
      </c>
      <c r="E17" s="11" t="e">
        <f>IF(ISBLANK(C17),"",VLOOKUP(C17,'KIZ KATILIM'!#REF!,2,FALSE))</f>
        <v>#REF!</v>
      </c>
      <c r="F17" s="12" t="str">
        <f>IFERROR(VLOOKUP(D17,'KIZ KATILIM'!#REF!,3,0),"")</f>
        <v/>
      </c>
      <c r="G17" s="12" t="str">
        <f>IFERROR(VLOOKUP(E17,'KIZ KATILIM'!#REF!,3,0),"")</f>
        <v/>
      </c>
      <c r="H17" s="13" t="str">
        <f t="shared" si="0"/>
        <v/>
      </c>
    </row>
    <row r="18" spans="1:8" x14ac:dyDescent="0.2">
      <c r="A18" s="2">
        <v>16</v>
      </c>
      <c r="B18" s="137">
        <v>238</v>
      </c>
      <c r="C18" s="137">
        <v>203</v>
      </c>
      <c r="D18" s="11" t="e">
        <f>IF(ISBLANK(B18),"",VLOOKUP(B18,'KIZ KATILIM'!#REF!,2,FALSE))</f>
        <v>#REF!</v>
      </c>
      <c r="E18" s="11" t="e">
        <f>IF(ISBLANK(C18),"",VLOOKUP(C18,'KIZ KATILIM'!#REF!,2,FALSE))</f>
        <v>#REF!</v>
      </c>
      <c r="F18" s="12" t="str">
        <f>IFERROR(VLOOKUP(D18,'KIZ KATILIM'!#REF!,3,0),"")</f>
        <v/>
      </c>
      <c r="G18" s="12" t="str">
        <f>IFERROR(VLOOKUP(E18,'KIZ KATILIM'!#REF!,3,0),"")</f>
        <v/>
      </c>
      <c r="H18" s="13" t="str">
        <f t="shared" si="0"/>
        <v/>
      </c>
    </row>
    <row r="19" spans="1:8" x14ac:dyDescent="0.2">
      <c r="A19" s="2">
        <v>17</v>
      </c>
      <c r="B19" s="137">
        <v>243</v>
      </c>
      <c r="C19" s="137">
        <v>244</v>
      </c>
      <c r="D19" s="11" t="e">
        <f>IF(ISBLANK(B19),"",VLOOKUP(B19,'KIZ KATILIM'!#REF!,2,FALSE))</f>
        <v>#REF!</v>
      </c>
      <c r="E19" s="11" t="e">
        <f>IF(ISBLANK(C19),"",VLOOKUP(C19,'KIZ KATILIM'!#REF!,2,FALSE))</f>
        <v>#REF!</v>
      </c>
      <c r="F19" s="12" t="str">
        <f>IFERROR(VLOOKUP(D19,'KIZ KATILIM'!#REF!,3,0),"")</f>
        <v/>
      </c>
      <c r="G19" s="12" t="str">
        <f>IFERROR(VLOOKUP(E19,'KIZ KATILIM'!#REF!,3,0),"")</f>
        <v/>
      </c>
      <c r="H19" s="13" t="str">
        <f t="shared" si="0"/>
        <v/>
      </c>
    </row>
    <row r="20" spans="1:8" x14ac:dyDescent="0.2">
      <c r="A20" s="2">
        <v>18</v>
      </c>
      <c r="B20" s="137">
        <v>245</v>
      </c>
      <c r="C20" s="137">
        <v>247</v>
      </c>
      <c r="D20" s="11" t="e">
        <f>IF(ISBLANK(B20),"",VLOOKUP(B20,'KIZ KATILIM'!#REF!,2,FALSE))</f>
        <v>#REF!</v>
      </c>
      <c r="E20" s="11" t="e">
        <f>IF(ISBLANK(C20),"",VLOOKUP(C20,'KIZ KATILIM'!#REF!,2,FALSE))</f>
        <v>#REF!</v>
      </c>
      <c r="F20" s="12" t="str">
        <f>IFERROR(VLOOKUP(D20,'KIZ KATILIM'!#REF!,3,0),"")</f>
        <v/>
      </c>
      <c r="G20" s="12" t="str">
        <f>IFERROR(VLOOKUP(E20,'KIZ KATILIM'!#REF!,3,0),"")</f>
        <v/>
      </c>
      <c r="H20" s="13" t="str">
        <f t="shared" si="0"/>
        <v/>
      </c>
    </row>
    <row r="21" spans="1:8" x14ac:dyDescent="0.2">
      <c r="A21" s="2">
        <v>19</v>
      </c>
      <c r="B21" s="137">
        <v>248</v>
      </c>
      <c r="C21" s="137">
        <v>249</v>
      </c>
      <c r="D21" s="11" t="e">
        <f>IF(ISBLANK(B21),"",VLOOKUP(B21,'KIZ KATILIM'!#REF!,2,FALSE))</f>
        <v>#REF!</v>
      </c>
      <c r="E21" s="11" t="e">
        <f>IF(ISBLANK(C21),"",VLOOKUP(C21,'KIZ KATILIM'!#REF!,2,FALSE))</f>
        <v>#REF!</v>
      </c>
      <c r="F21" s="12" t="str">
        <f>IFERROR(VLOOKUP(D21,'KIZ KATILIM'!#REF!,3,0),"")</f>
        <v/>
      </c>
      <c r="G21" s="12" t="str">
        <f>IFERROR(VLOOKUP(E21,'KIZ KATILIM'!#REF!,3,0),"")</f>
        <v/>
      </c>
      <c r="H21" s="13" t="str">
        <f t="shared" si="0"/>
        <v/>
      </c>
    </row>
    <row r="22" spans="1:8" x14ac:dyDescent="0.2">
      <c r="A22" s="2">
        <v>20</v>
      </c>
      <c r="B22" s="137">
        <v>250</v>
      </c>
      <c r="C22" s="137">
        <v>251</v>
      </c>
      <c r="D22" s="11" t="e">
        <f>IF(ISBLANK(B22),"",VLOOKUP(B22,'KIZ KATILIM'!#REF!,2,FALSE))</f>
        <v>#REF!</v>
      </c>
      <c r="E22" s="11" t="e">
        <f>IF(ISBLANK(C22),"",VLOOKUP(C22,'KIZ KATILIM'!#REF!,2,FALSE))</f>
        <v>#REF!</v>
      </c>
      <c r="F22" s="12" t="str">
        <f>IFERROR(VLOOKUP(D22,'KIZ KATILIM'!#REF!,3,0),"")</f>
        <v/>
      </c>
      <c r="G22" s="12" t="str">
        <f>IFERROR(VLOOKUP(E22,'KIZ KATILIM'!#REF!,3,0),"")</f>
        <v/>
      </c>
      <c r="H22" s="13" t="str">
        <f t="shared" si="0"/>
        <v/>
      </c>
    </row>
    <row r="23" spans="1:8" x14ac:dyDescent="0.2">
      <c r="A23" s="2">
        <v>21</v>
      </c>
      <c r="B23" s="137">
        <v>252</v>
      </c>
      <c r="C23" s="137">
        <v>255</v>
      </c>
      <c r="D23" s="11" t="e">
        <f>IF(ISBLANK(B23),"",VLOOKUP(B23,'KIZ KATILIM'!#REF!,2,FALSE))</f>
        <v>#REF!</v>
      </c>
      <c r="E23" s="11" t="e">
        <f>IF(ISBLANK(C23),"",VLOOKUP(C23,'KIZ KATILIM'!#REF!,2,FALSE))</f>
        <v>#REF!</v>
      </c>
      <c r="F23" s="12" t="str">
        <f>IFERROR(VLOOKUP(D23,'KIZ KATILIM'!#REF!,3,0),"")</f>
        <v/>
      </c>
      <c r="G23" s="12" t="str">
        <f>IFERROR(VLOOKUP(E23,'KIZ KATILIM'!#REF!,3,0),"")</f>
        <v/>
      </c>
      <c r="H23" s="13" t="str">
        <f t="shared" si="0"/>
        <v/>
      </c>
    </row>
    <row r="24" spans="1:8" x14ac:dyDescent="0.2">
      <c r="A24" s="2">
        <v>22</v>
      </c>
      <c r="B24" s="137">
        <v>253</v>
      </c>
      <c r="C24" s="137">
        <v>254</v>
      </c>
      <c r="D24" s="11" t="e">
        <f>IF(ISBLANK(B24),"",VLOOKUP(B24,'KIZ KATILIM'!#REF!,2,FALSE))</f>
        <v>#REF!</v>
      </c>
      <c r="E24" s="11" t="e">
        <f>IF(ISBLANK(C24),"",VLOOKUP(C24,'KIZ KATILIM'!#REF!,2,FALSE))</f>
        <v>#REF!</v>
      </c>
      <c r="F24" s="12" t="str">
        <f>IFERROR(VLOOKUP(D24,'KIZ KATILIM'!#REF!,3,0),"")</f>
        <v/>
      </c>
      <c r="G24" s="12" t="str">
        <f>IFERROR(VLOOKUP(E24,'KIZ KATILIM'!#REF!,3,0),"")</f>
        <v/>
      </c>
      <c r="H24" s="13" t="str">
        <f t="shared" si="0"/>
        <v/>
      </c>
    </row>
    <row r="25" spans="1:8" x14ac:dyDescent="0.2">
      <c r="A25" s="2">
        <v>23</v>
      </c>
      <c r="B25" s="137">
        <v>210</v>
      </c>
      <c r="C25" s="137">
        <v>263</v>
      </c>
      <c r="D25" s="11" t="e">
        <f>IF(ISBLANK(B25),"",VLOOKUP(B25,'KIZ KATILIM'!#REF!,2,FALSE))</f>
        <v>#REF!</v>
      </c>
      <c r="E25" s="11" t="e">
        <f>IF(ISBLANK(C25),"",VLOOKUP(C25,'KIZ KATILIM'!#REF!,2,FALSE))</f>
        <v>#REF!</v>
      </c>
      <c r="F25" s="12" t="str">
        <f>IFERROR(VLOOKUP(D25,'KIZ KATILIM'!#REF!,3,0),"")</f>
        <v/>
      </c>
      <c r="G25" s="12" t="str">
        <f>IFERROR(VLOOKUP(E25,'KIZ KATILIM'!#REF!,3,0),"")</f>
        <v/>
      </c>
      <c r="H25" s="13" t="str">
        <f t="shared" si="0"/>
        <v/>
      </c>
    </row>
    <row r="26" spans="1:8" x14ac:dyDescent="0.2">
      <c r="A26" s="2">
        <v>24</v>
      </c>
      <c r="B26" s="137">
        <v>268</v>
      </c>
      <c r="C26" s="137">
        <v>269</v>
      </c>
      <c r="D26" s="11" t="e">
        <f>IF(ISBLANK(B26),"",VLOOKUP(B26,'KIZ KATILIM'!#REF!,2,FALSE))</f>
        <v>#REF!</v>
      </c>
      <c r="E26" s="11" t="e">
        <f>IF(ISBLANK(C26),"",VLOOKUP(C26,'KIZ KATILIM'!#REF!,2,FALSE))</f>
        <v>#REF!</v>
      </c>
      <c r="F26" s="12" t="str">
        <f>IFERROR(VLOOKUP(D26,'KIZ KATILIM'!#REF!,3,0),"")</f>
        <v/>
      </c>
      <c r="G26" s="12" t="str">
        <f>IFERROR(VLOOKUP(E26,'KIZ KATILIM'!#REF!,3,0),"")</f>
        <v/>
      </c>
      <c r="H26" s="13" t="str">
        <f t="shared" si="0"/>
        <v/>
      </c>
    </row>
    <row r="27" spans="1:8" x14ac:dyDescent="0.2">
      <c r="A27" s="2">
        <v>25</v>
      </c>
      <c r="B27" s="137">
        <v>270</v>
      </c>
      <c r="C27" s="137">
        <v>271</v>
      </c>
      <c r="D27" s="11" t="e">
        <f>IF(ISBLANK(B27),"",VLOOKUP(B27,'KIZ KATILIM'!#REF!,2,FALSE))</f>
        <v>#REF!</v>
      </c>
      <c r="E27" s="11" t="e">
        <f>IF(ISBLANK(C27),"",VLOOKUP(C27,'KIZ KATILIM'!#REF!,2,FALSE))</f>
        <v>#REF!</v>
      </c>
      <c r="F27" s="12" t="str">
        <f>IFERROR(VLOOKUP(D27,'KIZ KATILIM'!#REF!,3,0),"")</f>
        <v/>
      </c>
      <c r="G27" s="12" t="str">
        <f>IFERROR(VLOOKUP(E27,'KIZ KATILIM'!#REF!,3,0),"")</f>
        <v/>
      </c>
      <c r="H27" s="13" t="str">
        <f t="shared" si="0"/>
        <v/>
      </c>
    </row>
    <row r="28" spans="1:8" x14ac:dyDescent="0.2">
      <c r="A28" s="2">
        <v>26</v>
      </c>
      <c r="B28" s="137">
        <v>265</v>
      </c>
      <c r="C28" s="137">
        <v>266</v>
      </c>
      <c r="D28" s="11" t="e">
        <f>IF(ISBLANK(B28),"",VLOOKUP(B28,'KIZ KATILIM'!#REF!,2,FALSE))</f>
        <v>#REF!</v>
      </c>
      <c r="E28" s="11" t="e">
        <f>IF(ISBLANK(C28),"",VLOOKUP(C28,'KIZ KATILIM'!#REF!,2,FALSE))</f>
        <v>#REF!</v>
      </c>
      <c r="F28" s="12" t="str">
        <f>IFERROR(VLOOKUP(D28,'KIZ KATILIM'!#REF!,3,0),"")</f>
        <v/>
      </c>
      <c r="G28" s="12" t="str">
        <f>IFERROR(VLOOKUP(E28,'KIZ KATILIM'!#REF!,3,0),"")</f>
        <v/>
      </c>
      <c r="H28" s="13" t="str">
        <f t="shared" si="0"/>
        <v/>
      </c>
    </row>
    <row r="29" spans="1:8" x14ac:dyDescent="0.2">
      <c r="A29" s="2">
        <v>27</v>
      </c>
      <c r="B29" s="137">
        <v>275</v>
      </c>
      <c r="C29" s="137">
        <v>277</v>
      </c>
      <c r="D29" s="11" t="e">
        <f>IF(ISBLANK(B29),"",VLOOKUP(B29,'KIZ KATILIM'!#REF!,2,FALSE))</f>
        <v>#REF!</v>
      </c>
      <c r="E29" s="11" t="e">
        <f>IF(ISBLANK(C29),"",VLOOKUP(C29,'KIZ KATILIM'!#REF!,2,FALSE))</f>
        <v>#REF!</v>
      </c>
      <c r="F29" s="12" t="str">
        <f>IFERROR(VLOOKUP(D29,'KIZ KATILIM'!#REF!,3,0),"")</f>
        <v/>
      </c>
      <c r="G29" s="12" t="str">
        <f>IFERROR(VLOOKUP(E29,'KIZ KATILIM'!#REF!,3,0),"")</f>
        <v/>
      </c>
      <c r="H29" s="13" t="str">
        <f t="shared" si="0"/>
        <v/>
      </c>
    </row>
    <row r="30" spans="1:8" x14ac:dyDescent="0.2">
      <c r="A30" s="2">
        <v>28</v>
      </c>
      <c r="B30" s="137">
        <v>273</v>
      </c>
      <c r="C30" s="137">
        <v>274</v>
      </c>
      <c r="D30" s="11" t="e">
        <f>IF(ISBLANK(B30),"",VLOOKUP(B30,'KIZ KATILIM'!#REF!,2,FALSE))</f>
        <v>#REF!</v>
      </c>
      <c r="E30" s="11" t="e">
        <f>IF(ISBLANK(C30),"",VLOOKUP(C30,'KIZ KATILIM'!#REF!,2,FALSE))</f>
        <v>#REF!</v>
      </c>
      <c r="F30" s="12" t="str">
        <f>IFERROR(VLOOKUP(D30,'KIZ KATILIM'!#REF!,3,0),"")</f>
        <v/>
      </c>
      <c r="G30" s="12" t="str">
        <f>IFERROR(VLOOKUP(E30,'KIZ KATILIM'!#REF!,3,0),"")</f>
        <v/>
      </c>
      <c r="H30" s="13" t="str">
        <f t="shared" si="0"/>
        <v/>
      </c>
    </row>
    <row r="31" spans="1:8" x14ac:dyDescent="0.2">
      <c r="A31" s="2">
        <v>29</v>
      </c>
      <c r="B31" s="137">
        <v>324</v>
      </c>
      <c r="C31" s="137">
        <v>276</v>
      </c>
      <c r="D31" s="11" t="e">
        <f>IF(ISBLANK(B31),"",VLOOKUP(B31,'KIZ KATILIM'!#REF!,2,FALSE))</f>
        <v>#REF!</v>
      </c>
      <c r="E31" s="11" t="e">
        <f>IF(ISBLANK(C31),"",VLOOKUP(C31,'KIZ KATILIM'!#REF!,2,FALSE))</f>
        <v>#REF!</v>
      </c>
      <c r="F31" s="12" t="str">
        <f>IFERROR(VLOOKUP(D31,'KIZ KATILIM'!#REF!,3,0),"")</f>
        <v/>
      </c>
      <c r="G31" s="12" t="str">
        <f>IFERROR(VLOOKUP(E31,'KIZ KATILIM'!#REF!,3,0),"")</f>
        <v/>
      </c>
      <c r="H31" s="13" t="str">
        <f t="shared" si="0"/>
        <v/>
      </c>
    </row>
    <row r="32" spans="1:8" x14ac:dyDescent="0.2">
      <c r="A32" s="2">
        <v>30</v>
      </c>
      <c r="B32" s="137">
        <v>290</v>
      </c>
      <c r="C32" s="137">
        <v>291</v>
      </c>
      <c r="D32" s="11" t="e">
        <f>IF(ISBLANK(B32),"",VLOOKUP(B32,'KIZ KATILIM'!#REF!,2,FALSE))</f>
        <v>#REF!</v>
      </c>
      <c r="E32" s="11" t="e">
        <f>IF(ISBLANK(C32),"",VLOOKUP(C32,'KIZ KATILIM'!#REF!,2,FALSE))</f>
        <v>#REF!</v>
      </c>
      <c r="F32" s="12" t="str">
        <f>IFERROR(VLOOKUP(D32,'KIZ KATILIM'!#REF!,3,0),"")</f>
        <v/>
      </c>
      <c r="G32" s="12" t="str">
        <f>IFERROR(VLOOKUP(E32,'KIZ KATILIM'!#REF!,3,0),"")</f>
        <v/>
      </c>
      <c r="H32" s="13" t="str">
        <f t="shared" si="0"/>
        <v/>
      </c>
    </row>
    <row r="33" spans="1:8" x14ac:dyDescent="0.2">
      <c r="A33" s="2">
        <v>31</v>
      </c>
      <c r="B33" s="137">
        <v>292</v>
      </c>
      <c r="C33" s="137">
        <v>293</v>
      </c>
      <c r="D33" s="11" t="e">
        <f>IF(ISBLANK(B33),"",VLOOKUP(B33,'KIZ KATILIM'!#REF!,2,FALSE))</f>
        <v>#REF!</v>
      </c>
      <c r="E33" s="11" t="e">
        <f>IF(ISBLANK(C33),"",VLOOKUP(C33,'KIZ KATILIM'!#REF!,2,FALSE))</f>
        <v>#REF!</v>
      </c>
      <c r="F33" s="12" t="str">
        <f>IFERROR(VLOOKUP(D33,'KIZ KATILIM'!#REF!,3,0),"")</f>
        <v/>
      </c>
      <c r="G33" s="12" t="str">
        <f>IFERROR(VLOOKUP(E33,'KIZ KATILIM'!#REF!,3,0),"")</f>
        <v/>
      </c>
      <c r="H33" s="13" t="str">
        <f t="shared" si="0"/>
        <v/>
      </c>
    </row>
    <row r="34" spans="1:8" x14ac:dyDescent="0.2">
      <c r="A34" s="2">
        <v>32</v>
      </c>
      <c r="B34" s="137">
        <v>212</v>
      </c>
      <c r="C34" s="137">
        <v>262</v>
      </c>
      <c r="D34" s="11" t="e">
        <f>IF(ISBLANK(B34),"",VLOOKUP(B34,'KIZ KATILIM'!#REF!,2,FALSE))</f>
        <v>#REF!</v>
      </c>
      <c r="E34" s="11" t="e">
        <f>IF(ISBLANK(C34),"",VLOOKUP(C34,'KIZ KATILIM'!#REF!,2,FALSE))</f>
        <v>#REF!</v>
      </c>
      <c r="F34" s="12" t="str">
        <f>IFERROR(VLOOKUP(D34,'KIZ KATILIM'!#REF!,3,0),"")</f>
        <v/>
      </c>
      <c r="G34" s="12" t="str">
        <f>IFERROR(VLOOKUP(E34,'KIZ KATILIM'!#REF!,3,0),"")</f>
        <v/>
      </c>
      <c r="H34" s="13" t="str">
        <f t="shared" si="0"/>
        <v/>
      </c>
    </row>
    <row r="35" spans="1:8" x14ac:dyDescent="0.2">
      <c r="A35" s="2">
        <v>33</v>
      </c>
      <c r="B35" s="137">
        <v>202</v>
      </c>
      <c r="C35" s="137">
        <v>213</v>
      </c>
      <c r="D35" s="11" t="e">
        <f>IF(ISBLANK(B35),"",VLOOKUP(B35,'KIZ KATILIM'!#REF!,2,FALSE))</f>
        <v>#REF!</v>
      </c>
      <c r="E35" s="11" t="e">
        <f>IF(ISBLANK(C35),"",VLOOKUP(C35,'KIZ KATILIM'!#REF!,2,FALSE))</f>
        <v>#REF!</v>
      </c>
      <c r="F35" s="12" t="str">
        <f>IFERROR(VLOOKUP(D35,'KIZ KATILIM'!#REF!,3,0),"")</f>
        <v/>
      </c>
      <c r="G35" s="12" t="str">
        <f>IFERROR(VLOOKUP(E35,'KIZ KATILIM'!#REF!,3,0),"")</f>
        <v/>
      </c>
      <c r="H35" s="13" t="str">
        <f t="shared" ref="H35:H57" si="1">IF(SUM(F35:G35)&lt;=0,"",IFERROR(SUM(F35:G35,0),""))</f>
        <v/>
      </c>
    </row>
    <row r="36" spans="1:8" x14ac:dyDescent="0.2">
      <c r="A36" s="2">
        <v>34</v>
      </c>
      <c r="B36" s="137">
        <v>294</v>
      </c>
      <c r="C36" s="137">
        <v>311</v>
      </c>
      <c r="D36" s="11" t="e">
        <f>IF(ISBLANK(B36),"",VLOOKUP(B36,'KIZ KATILIM'!#REF!,2,FALSE))</f>
        <v>#REF!</v>
      </c>
      <c r="E36" s="11" t="e">
        <f>IF(ISBLANK(C36),"",VLOOKUP(C36,'KIZ KATILIM'!#REF!,2,FALSE))</f>
        <v>#REF!</v>
      </c>
      <c r="F36" s="12" t="str">
        <f>IFERROR(VLOOKUP(D36,'KIZ KATILIM'!#REF!,3,0),"")</f>
        <v/>
      </c>
      <c r="G36" s="12" t="str">
        <f>IFERROR(VLOOKUP(E36,'KIZ KATILIM'!#REF!,3,0),"")</f>
        <v/>
      </c>
      <c r="H36" s="13" t="str">
        <f t="shared" si="1"/>
        <v/>
      </c>
    </row>
    <row r="37" spans="1:8" x14ac:dyDescent="0.2">
      <c r="A37" s="2">
        <v>35</v>
      </c>
      <c r="B37" s="137">
        <v>295</v>
      </c>
      <c r="C37" s="137">
        <v>297</v>
      </c>
      <c r="D37" s="11" t="e">
        <f>IF(ISBLANK(B37),"",VLOOKUP(B37,'KIZ KATILIM'!#REF!,2,FALSE))</f>
        <v>#REF!</v>
      </c>
      <c r="E37" s="11" t="e">
        <f>IF(ISBLANK(C37),"",VLOOKUP(C37,'KIZ KATILIM'!#REF!,2,FALSE))</f>
        <v>#REF!</v>
      </c>
      <c r="F37" s="12" t="str">
        <f>IFERROR(VLOOKUP(D37,'KIZ KATILIM'!#REF!,3,0),"")</f>
        <v/>
      </c>
      <c r="G37" s="12" t="str">
        <f>IFERROR(VLOOKUP(E37,'KIZ KATILIM'!#REF!,3,0),"")</f>
        <v/>
      </c>
      <c r="H37" s="13" t="str">
        <f t="shared" si="1"/>
        <v/>
      </c>
    </row>
    <row r="38" spans="1:8" x14ac:dyDescent="0.2">
      <c r="A38" s="2">
        <v>36</v>
      </c>
      <c r="B38" s="137">
        <v>298</v>
      </c>
      <c r="C38" s="137">
        <v>299</v>
      </c>
      <c r="D38" s="11" t="e">
        <f>IF(ISBLANK(B38),"",VLOOKUP(B38,'KIZ KATILIM'!#REF!,2,FALSE))</f>
        <v>#REF!</v>
      </c>
      <c r="E38" s="11" t="e">
        <f>IF(ISBLANK(C38),"",VLOOKUP(C38,'KIZ KATILIM'!#REF!,2,FALSE))</f>
        <v>#REF!</v>
      </c>
      <c r="F38" s="12" t="str">
        <f>IFERROR(VLOOKUP(D38,'KIZ KATILIM'!#REF!,3,0),"")</f>
        <v/>
      </c>
      <c r="G38" s="12" t="str">
        <f>IFERROR(VLOOKUP(E38,'KIZ KATILIM'!#REF!,3,0),"")</f>
        <v/>
      </c>
      <c r="H38" s="13" t="str">
        <f t="shared" si="1"/>
        <v/>
      </c>
    </row>
    <row r="39" spans="1:8" x14ac:dyDescent="0.2">
      <c r="A39" s="2">
        <v>37</v>
      </c>
      <c r="B39" s="137">
        <v>300</v>
      </c>
      <c r="C39" s="137">
        <v>301</v>
      </c>
      <c r="D39" s="11" t="e">
        <f>IF(ISBLANK(B39),"",VLOOKUP(B39,'KIZ KATILIM'!#REF!,2,FALSE))</f>
        <v>#REF!</v>
      </c>
      <c r="E39" s="11" t="e">
        <f>IF(ISBLANK(C39),"",VLOOKUP(C39,'KIZ KATILIM'!#REF!,2,FALSE))</f>
        <v>#REF!</v>
      </c>
      <c r="F39" s="12" t="str">
        <f>IFERROR(VLOOKUP(D39,'KIZ KATILIM'!#REF!,3,0),"")</f>
        <v/>
      </c>
      <c r="G39" s="12" t="str">
        <f>IFERROR(VLOOKUP(E39,'KIZ KATILIM'!#REF!,3,0),"")</f>
        <v/>
      </c>
      <c r="H39" s="13" t="str">
        <f t="shared" si="1"/>
        <v/>
      </c>
    </row>
    <row r="40" spans="1:8" x14ac:dyDescent="0.2">
      <c r="A40" s="2">
        <v>38</v>
      </c>
      <c r="B40" s="137">
        <v>302</v>
      </c>
      <c r="C40" s="137">
        <v>304</v>
      </c>
      <c r="D40" s="11" t="e">
        <f>IF(ISBLANK(B40),"",VLOOKUP(B40,'KIZ KATILIM'!#REF!,2,FALSE))</f>
        <v>#REF!</v>
      </c>
      <c r="E40" s="11" t="e">
        <f>IF(ISBLANK(C40),"",VLOOKUP(C40,'KIZ KATILIM'!#REF!,2,FALSE))</f>
        <v>#REF!</v>
      </c>
      <c r="F40" s="12" t="str">
        <f>IFERROR(VLOOKUP(D40,'KIZ KATILIM'!#REF!,3,0),"")</f>
        <v/>
      </c>
      <c r="G40" s="12" t="str">
        <f>IFERROR(VLOOKUP(E40,'KIZ KATILIM'!#REF!,3,0),"")</f>
        <v/>
      </c>
      <c r="H40" s="13" t="str">
        <f t="shared" si="1"/>
        <v/>
      </c>
    </row>
    <row r="41" spans="1:8" x14ac:dyDescent="0.2">
      <c r="A41" s="2">
        <v>39</v>
      </c>
      <c r="B41" s="137">
        <v>303</v>
      </c>
      <c r="C41" s="137">
        <v>326</v>
      </c>
      <c r="D41" s="11" t="e">
        <f>IF(ISBLANK(B41),"",VLOOKUP(B41,'KIZ KATILIM'!#REF!,2,FALSE))</f>
        <v>#REF!</v>
      </c>
      <c r="E41" s="11" t="e">
        <f>IF(ISBLANK(C41),"",VLOOKUP(C41,'KIZ KATILIM'!#REF!,2,FALSE))</f>
        <v>#REF!</v>
      </c>
      <c r="F41" s="12" t="str">
        <f>IFERROR(VLOOKUP(D41,'KIZ KATILIM'!#REF!,3,0),"")</f>
        <v/>
      </c>
      <c r="G41" s="12" t="str">
        <f>IFERROR(VLOOKUP(E41,'KIZ KATILIM'!#REF!,3,0),"")</f>
        <v/>
      </c>
      <c r="H41" s="13" t="str">
        <f t="shared" si="1"/>
        <v/>
      </c>
    </row>
    <row r="42" spans="1:8" x14ac:dyDescent="0.2">
      <c r="A42" s="2">
        <v>40</v>
      </c>
      <c r="B42" s="137">
        <v>305</v>
      </c>
      <c r="C42" s="137">
        <v>306</v>
      </c>
      <c r="D42" s="11" t="e">
        <f>IF(ISBLANK(B42),"",VLOOKUP(B42,'KIZ KATILIM'!#REF!,2,FALSE))</f>
        <v>#REF!</v>
      </c>
      <c r="E42" s="11" t="e">
        <f>IF(ISBLANK(C42),"",VLOOKUP(C42,'KIZ KATILIM'!#REF!,2,FALSE))</f>
        <v>#REF!</v>
      </c>
      <c r="F42" s="12" t="str">
        <f>IFERROR(VLOOKUP(D42,'KIZ KATILIM'!#REF!,3,0),"")</f>
        <v/>
      </c>
      <c r="G42" s="12" t="str">
        <f>IFERROR(VLOOKUP(E42,'KIZ KATILIM'!#REF!,3,0),"")</f>
        <v/>
      </c>
      <c r="H42" s="13" t="str">
        <f t="shared" si="1"/>
        <v/>
      </c>
    </row>
    <row r="43" spans="1:8" x14ac:dyDescent="0.2">
      <c r="A43" s="2">
        <v>41</v>
      </c>
      <c r="B43" s="137">
        <v>309</v>
      </c>
      <c r="C43" s="137">
        <v>310</v>
      </c>
      <c r="D43" s="11" t="e">
        <f>IF(ISBLANK(B43),"",VLOOKUP(B43,'KIZ KATILIM'!#REF!,2,FALSE))</f>
        <v>#REF!</v>
      </c>
      <c r="E43" s="11" t="e">
        <f>IF(ISBLANK(C43),"",VLOOKUP(C43,'KIZ KATILIM'!#REF!,2,FALSE))</f>
        <v>#REF!</v>
      </c>
      <c r="F43" s="12" t="str">
        <f>IFERROR(VLOOKUP(D43,'KIZ KATILIM'!#REF!,3,0),"")</f>
        <v/>
      </c>
      <c r="G43" s="12" t="str">
        <f>IFERROR(VLOOKUP(E43,'KIZ KATILIM'!#REF!,3,0),"")</f>
        <v/>
      </c>
      <c r="H43" s="13" t="str">
        <f t="shared" si="1"/>
        <v/>
      </c>
    </row>
    <row r="44" spans="1:8" x14ac:dyDescent="0.2">
      <c r="A44" s="2">
        <v>42</v>
      </c>
      <c r="B44" s="137">
        <v>296</v>
      </c>
      <c r="C44" s="137">
        <v>308</v>
      </c>
      <c r="D44" s="11" t="e">
        <f>IF(ISBLANK(B44),"",VLOOKUP(B44,'KIZ KATILIM'!#REF!,2,FALSE))</f>
        <v>#REF!</v>
      </c>
      <c r="E44" s="11" t="e">
        <f>IF(ISBLANK(C44),"",VLOOKUP(C44,'KIZ KATILIM'!#REF!,2,FALSE))</f>
        <v>#REF!</v>
      </c>
      <c r="F44" s="12" t="str">
        <f>IFERROR(VLOOKUP(D44,'KIZ KATILIM'!#REF!,3,0),"")</f>
        <v/>
      </c>
      <c r="G44" s="12" t="str">
        <f>IFERROR(VLOOKUP(E44,'KIZ KATILIM'!#REF!,3,0),"")</f>
        <v/>
      </c>
      <c r="H44" s="13" t="str">
        <f t="shared" si="1"/>
        <v/>
      </c>
    </row>
    <row r="45" spans="1:8" x14ac:dyDescent="0.2">
      <c r="A45" s="2">
        <v>43</v>
      </c>
      <c r="B45" s="137">
        <v>307</v>
      </c>
      <c r="C45" s="137">
        <v>201</v>
      </c>
      <c r="D45" s="11" t="e">
        <f>IF(ISBLANK(B45),"",VLOOKUP(B45,'KIZ KATILIM'!#REF!,2,FALSE))</f>
        <v>#REF!</v>
      </c>
      <c r="E45" s="11" t="e">
        <f>IF(ISBLANK(C45),"",VLOOKUP(C45,'KIZ KATILIM'!#REF!,2,FALSE))</f>
        <v>#REF!</v>
      </c>
      <c r="F45" s="12" t="str">
        <f>IFERROR(VLOOKUP(D45,'KIZ KATILIM'!#REF!,3,0),"")</f>
        <v/>
      </c>
      <c r="G45" s="12" t="str">
        <f>IFERROR(VLOOKUP(E45,'KIZ KATILIM'!#REF!,3,0),"")</f>
        <v/>
      </c>
      <c r="H45" s="13" t="str">
        <f t="shared" si="1"/>
        <v/>
      </c>
    </row>
    <row r="46" spans="1:8" x14ac:dyDescent="0.2">
      <c r="A46" s="2">
        <v>44</v>
      </c>
      <c r="B46" s="137">
        <v>312</v>
      </c>
      <c r="C46" s="137">
        <v>314</v>
      </c>
      <c r="D46" s="11" t="e">
        <f>IF(ISBLANK(B46),"",VLOOKUP(B46,'KIZ KATILIM'!#REF!,2,FALSE))</f>
        <v>#REF!</v>
      </c>
      <c r="E46" s="11" t="e">
        <f>IF(ISBLANK(C46),"",VLOOKUP(C46,'KIZ KATILIM'!#REF!,2,FALSE))</f>
        <v>#REF!</v>
      </c>
      <c r="F46" s="12" t="str">
        <f>IFERROR(VLOOKUP(D46,'KIZ KATILIM'!#REF!,3,0),"")</f>
        <v/>
      </c>
      <c r="G46" s="12" t="str">
        <f>IFERROR(VLOOKUP(E46,'KIZ KATILIM'!#REF!,3,0),"")</f>
        <v/>
      </c>
      <c r="H46" s="13" t="str">
        <f t="shared" si="1"/>
        <v/>
      </c>
    </row>
    <row r="47" spans="1:8" x14ac:dyDescent="0.2">
      <c r="A47" s="2">
        <v>45</v>
      </c>
      <c r="B47" s="137">
        <v>284</v>
      </c>
      <c r="C47" s="137">
        <v>285</v>
      </c>
      <c r="D47" s="11" t="e">
        <f>IF(ISBLANK(B47),"",VLOOKUP(B47,'KIZ KATILIM'!#REF!,2,FALSE))</f>
        <v>#REF!</v>
      </c>
      <c r="E47" s="11" t="e">
        <f>IF(ISBLANK(C47),"",VLOOKUP(C47,'KIZ KATILIM'!#REF!,2,FALSE))</f>
        <v>#REF!</v>
      </c>
      <c r="F47" s="12" t="str">
        <f>IFERROR(VLOOKUP(D47,'KIZ KATILIM'!#REF!,3,0),"")</f>
        <v/>
      </c>
      <c r="G47" s="12" t="str">
        <f>IFERROR(VLOOKUP(E47,'KIZ KATILIM'!#REF!,3,0),"")</f>
        <v/>
      </c>
      <c r="H47" s="13" t="str">
        <f t="shared" si="1"/>
        <v/>
      </c>
    </row>
    <row r="48" spans="1:8" x14ac:dyDescent="0.2">
      <c r="A48" s="2">
        <v>46</v>
      </c>
      <c r="B48" s="137">
        <v>313</v>
      </c>
      <c r="C48" s="137">
        <v>316</v>
      </c>
      <c r="D48" s="11" t="e">
        <f>IF(ISBLANK(B48),"",VLOOKUP(B48,'KIZ KATILIM'!#REF!,2,FALSE))</f>
        <v>#REF!</v>
      </c>
      <c r="E48" s="11" t="e">
        <f>IF(ISBLANK(C48),"",VLOOKUP(C48,'KIZ KATILIM'!#REF!,2,FALSE))</f>
        <v>#REF!</v>
      </c>
      <c r="F48" s="12" t="str">
        <f>IFERROR(VLOOKUP(D48,'KIZ KATILIM'!#REF!,3,0),"")</f>
        <v/>
      </c>
      <c r="G48" s="12" t="str">
        <f>IFERROR(VLOOKUP(E48,'KIZ KATILIM'!#REF!,3,0),"")</f>
        <v/>
      </c>
      <c r="H48" s="13" t="str">
        <f t="shared" si="1"/>
        <v/>
      </c>
    </row>
    <row r="49" spans="1:8" x14ac:dyDescent="0.2">
      <c r="A49" s="2">
        <v>47</v>
      </c>
      <c r="B49" s="137">
        <v>320</v>
      </c>
      <c r="C49" s="137">
        <v>323</v>
      </c>
      <c r="D49" s="11" t="e">
        <f>IF(ISBLANK(B49),"",VLOOKUP(B49,'KIZ KATILIM'!#REF!,2,FALSE))</f>
        <v>#REF!</v>
      </c>
      <c r="E49" s="11" t="e">
        <f>IF(ISBLANK(C49),"",VLOOKUP(C49,'KIZ KATILIM'!#REF!,2,FALSE))</f>
        <v>#REF!</v>
      </c>
      <c r="F49" s="12" t="str">
        <f>IFERROR(VLOOKUP(D49,'KIZ KATILIM'!#REF!,3,0),"")</f>
        <v/>
      </c>
      <c r="G49" s="12" t="str">
        <f>IFERROR(VLOOKUP(E49,'KIZ KATILIM'!#REF!,3,0),"")</f>
        <v/>
      </c>
      <c r="H49" s="13" t="str">
        <f t="shared" si="1"/>
        <v/>
      </c>
    </row>
    <row r="50" spans="1:8" x14ac:dyDescent="0.2">
      <c r="A50" s="2">
        <v>48</v>
      </c>
      <c r="B50" s="137">
        <v>264</v>
      </c>
      <c r="C50" s="137">
        <v>325</v>
      </c>
      <c r="D50" s="11" t="e">
        <f>IF(ISBLANK(B50),"",VLOOKUP(B50,'KIZ KATILIM'!#REF!,2,FALSE))</f>
        <v>#REF!</v>
      </c>
      <c r="E50" s="11" t="e">
        <f>IF(ISBLANK(C50),"",VLOOKUP(C50,'KIZ KATILIM'!#REF!,2,FALSE))</f>
        <v>#REF!</v>
      </c>
      <c r="F50" s="12" t="str">
        <f>IFERROR(VLOOKUP(D50,'KIZ KATILIM'!#REF!,3,0),"")</f>
        <v/>
      </c>
      <c r="G50" s="12" t="str">
        <f>IFERROR(VLOOKUP(E50,'KIZ KATILIM'!#REF!,3,0),"")</f>
        <v/>
      </c>
      <c r="H50" s="13" t="str">
        <f t="shared" si="1"/>
        <v/>
      </c>
    </row>
    <row r="51" spans="1:8" x14ac:dyDescent="0.2">
      <c r="A51" s="2">
        <v>49</v>
      </c>
      <c r="B51" s="137">
        <v>282</v>
      </c>
      <c r="C51" s="137">
        <v>283</v>
      </c>
      <c r="D51" s="11" t="e">
        <f>IF(ISBLANK(B51),"",VLOOKUP(B51,'KIZ KATILIM'!#REF!,2,FALSE))</f>
        <v>#REF!</v>
      </c>
      <c r="E51" s="11" t="e">
        <f>IF(ISBLANK(C51),"",VLOOKUP(C51,'KIZ KATILIM'!#REF!,2,FALSE))</f>
        <v>#REF!</v>
      </c>
      <c r="F51" s="12" t="str">
        <f>IFERROR(VLOOKUP(D51,'KIZ KATILIM'!#REF!,3,0),"")</f>
        <v/>
      </c>
      <c r="G51" s="12" t="str">
        <f>IFERROR(VLOOKUP(E51,'KIZ KATILIM'!#REF!,3,0),"")</f>
        <v/>
      </c>
      <c r="H51" s="13" t="str">
        <f t="shared" si="1"/>
        <v/>
      </c>
    </row>
    <row r="52" spans="1:8" x14ac:dyDescent="0.2">
      <c r="A52" s="2">
        <v>50</v>
      </c>
      <c r="B52" s="137">
        <v>287</v>
      </c>
      <c r="C52" s="137">
        <v>289</v>
      </c>
      <c r="D52" s="11" t="e">
        <f>IF(ISBLANK(B52),"",VLOOKUP(B52,'KIZ KATILIM'!#REF!,2,FALSE))</f>
        <v>#REF!</v>
      </c>
      <c r="E52" s="11" t="e">
        <f>IF(ISBLANK(C52),"",VLOOKUP(C52,'KIZ KATILIM'!#REF!,2,FALSE))</f>
        <v>#REF!</v>
      </c>
      <c r="F52" s="12" t="str">
        <f>IFERROR(VLOOKUP(D52,'KIZ KATILIM'!#REF!,3,0),"")</f>
        <v/>
      </c>
      <c r="G52" s="12" t="str">
        <f>IFERROR(VLOOKUP(E52,'KIZ KATILIM'!#REF!,3,0),"")</f>
        <v/>
      </c>
      <c r="H52" s="13" t="str">
        <f t="shared" si="1"/>
        <v/>
      </c>
    </row>
    <row r="53" spans="1:8" x14ac:dyDescent="0.2">
      <c r="A53" s="2">
        <v>51</v>
      </c>
      <c r="B53" s="137">
        <v>286</v>
      </c>
      <c r="C53" s="137">
        <v>288</v>
      </c>
      <c r="D53" s="11" t="e">
        <f>IF(ISBLANK(B53),"",VLOOKUP(B53,'KIZ KATILIM'!#REF!,2,FALSE))</f>
        <v>#REF!</v>
      </c>
      <c r="E53" s="11" t="e">
        <f>IF(ISBLANK(C53),"",VLOOKUP(C53,'KIZ KATILIM'!#REF!,2,FALSE))</f>
        <v>#REF!</v>
      </c>
      <c r="F53" s="12" t="str">
        <f>IFERROR(VLOOKUP(D53,'KIZ KATILIM'!#REF!,3,0),"")</f>
        <v/>
      </c>
      <c r="G53" s="12" t="str">
        <f>IFERROR(VLOOKUP(E53,'KIZ KATILIM'!#REF!,3,0),"")</f>
        <v/>
      </c>
      <c r="H53" s="13" t="str">
        <f t="shared" si="1"/>
        <v/>
      </c>
    </row>
    <row r="54" spans="1:8" x14ac:dyDescent="0.2">
      <c r="A54" s="2">
        <v>52</v>
      </c>
      <c r="B54" s="137">
        <v>278</v>
      </c>
      <c r="C54" s="137">
        <v>329</v>
      </c>
      <c r="D54" s="11" t="e">
        <f>IF(ISBLANK(B54),"",VLOOKUP(B54,'KIZ KATILIM'!#REF!,2,FALSE))</f>
        <v>#REF!</v>
      </c>
      <c r="E54" s="11" t="e">
        <f>IF(ISBLANK(C54),"",VLOOKUP(C54,'KIZ KATILIM'!#REF!,2,FALSE))</f>
        <v>#REF!</v>
      </c>
      <c r="F54" s="12" t="str">
        <f>IFERROR(VLOOKUP(D54,'KIZ KATILIM'!#REF!,3,0),"")</f>
        <v/>
      </c>
      <c r="G54" s="12" t="str">
        <f>IFERROR(VLOOKUP(E54,'KIZ KATILIM'!#REF!,3,0),"")</f>
        <v/>
      </c>
      <c r="H54" s="13" t="str">
        <f t="shared" si="1"/>
        <v/>
      </c>
    </row>
    <row r="55" spans="1:8" x14ac:dyDescent="0.2">
      <c r="A55" s="2">
        <v>53</v>
      </c>
      <c r="B55" s="137">
        <v>327</v>
      </c>
      <c r="C55" s="137">
        <v>333</v>
      </c>
      <c r="D55" s="11" t="e">
        <f>IF(ISBLANK(B55),"",VLOOKUP(B55,'KIZ KATILIM'!#REF!,2,FALSE))</f>
        <v>#REF!</v>
      </c>
      <c r="E55" s="11" t="e">
        <f>IF(ISBLANK(C55),"",VLOOKUP(C55,'KIZ KATILIM'!#REF!,2,FALSE))</f>
        <v>#REF!</v>
      </c>
      <c r="F55" s="12" t="str">
        <f>IFERROR(VLOOKUP(D55,'KIZ KATILIM'!#REF!,3,0),"")</f>
        <v/>
      </c>
      <c r="G55" s="12" t="str">
        <f>IFERROR(VLOOKUP(E55,'KIZ KATILIM'!#REF!,3,0),"")</f>
        <v/>
      </c>
      <c r="H55" s="13" t="str">
        <f t="shared" si="1"/>
        <v/>
      </c>
    </row>
    <row r="56" spans="1:8" x14ac:dyDescent="0.2">
      <c r="A56" s="2">
        <v>54</v>
      </c>
      <c r="B56" s="137">
        <v>328</v>
      </c>
      <c r="C56" s="137">
        <v>335</v>
      </c>
      <c r="D56" s="11" t="e">
        <f>IF(ISBLANK(B56),"",VLOOKUP(B56,'KIZ KATILIM'!#REF!,2,FALSE))</f>
        <v>#REF!</v>
      </c>
      <c r="E56" s="11" t="e">
        <f>IF(ISBLANK(C56),"",VLOOKUP(C56,'KIZ KATILIM'!#REF!,2,FALSE))</f>
        <v>#REF!</v>
      </c>
      <c r="F56" s="12" t="str">
        <f>IFERROR(VLOOKUP(D56,'KIZ KATILIM'!#REF!,3,0),"")</f>
        <v/>
      </c>
      <c r="G56" s="12" t="str">
        <f>IFERROR(VLOOKUP(E56,'KIZ KATILIM'!#REF!,3,0),"")</f>
        <v/>
      </c>
      <c r="H56" s="13" t="str">
        <f t="shared" si="1"/>
        <v/>
      </c>
    </row>
    <row r="57" spans="1:8" x14ac:dyDescent="0.2">
      <c r="A57" s="2">
        <v>55</v>
      </c>
      <c r="B57" s="137">
        <v>330</v>
      </c>
      <c r="C57" s="137">
        <v>331</v>
      </c>
      <c r="D57" s="11" t="e">
        <f>IF(ISBLANK(B57),"",VLOOKUP(B57,'KIZ KATILIM'!#REF!,2,FALSE))</f>
        <v>#REF!</v>
      </c>
      <c r="E57" s="11" t="e">
        <f>IF(ISBLANK(C57),"",VLOOKUP(C57,'KIZ KATILIM'!#REF!,2,FALSE))</f>
        <v>#REF!</v>
      </c>
      <c r="F57" s="12" t="str">
        <f>IFERROR(VLOOKUP(D57,'KIZ KATILIM'!#REF!,3,0),"")</f>
        <v/>
      </c>
      <c r="G57" s="12" t="str">
        <f>IFERROR(VLOOKUP(E57,'KIZ KATILIM'!#REF!,3,0),"")</f>
        <v/>
      </c>
      <c r="H57" s="13" t="str">
        <f t="shared" si="1"/>
        <v/>
      </c>
    </row>
    <row r="58" spans="1:8" x14ac:dyDescent="0.2">
      <c r="A58" s="2">
        <v>56</v>
      </c>
      <c r="B58" s="137">
        <v>332</v>
      </c>
      <c r="C58" s="137">
        <v>334</v>
      </c>
      <c r="D58" s="11" t="e">
        <f>IF(ISBLANK(B58),"",VLOOKUP(B58,'KIZ KATILIM'!#REF!,2,FALSE))</f>
        <v>#REF!</v>
      </c>
      <c r="E58" s="11" t="e">
        <f>IF(ISBLANK(C58),"",VLOOKUP(C58,'KIZ KATILIM'!#REF!,2,FALSE))</f>
        <v>#REF!</v>
      </c>
      <c r="F58" s="12" t="str">
        <f>IFERROR(VLOOKUP(D58,'KIZ KATILIM'!#REF!,3,0),"")</f>
        <v/>
      </c>
      <c r="G58" s="12" t="str">
        <f>IFERROR(VLOOKUP(E58,'KIZ KATILIM'!#REF!,3,0),"")</f>
        <v/>
      </c>
      <c r="H58" s="13" t="str">
        <f t="shared" ref="H58:H63" si="2">IF(SUM(F58:G58)&lt;=0,"",IFERROR(SUM(F58:G58,0),""))</f>
        <v/>
      </c>
    </row>
    <row r="59" spans="1:8" x14ac:dyDescent="0.2">
      <c r="A59" s="19">
        <v>57</v>
      </c>
      <c r="B59" s="137">
        <v>336</v>
      </c>
      <c r="C59" s="137">
        <v>337</v>
      </c>
      <c r="D59" s="11" t="e">
        <f>IF(ISBLANK(B59),"",VLOOKUP(B59,'KIZ KATILIM'!#REF!,2,FALSE))</f>
        <v>#REF!</v>
      </c>
      <c r="E59" s="11" t="e">
        <f>IF(ISBLANK(C59),"",VLOOKUP(C59,'KIZ KATILIM'!#REF!,2,FALSE))</f>
        <v>#REF!</v>
      </c>
      <c r="F59" s="12" t="str">
        <f>IFERROR(VLOOKUP(D59,'KIZ KATILIM'!#REF!,3,0),"")</f>
        <v/>
      </c>
      <c r="G59" s="12" t="str">
        <f>IFERROR(VLOOKUP(E59,'KIZ KATILIM'!#REF!,3,0),"")</f>
        <v/>
      </c>
      <c r="H59" s="13" t="str">
        <f t="shared" si="2"/>
        <v/>
      </c>
    </row>
    <row r="60" spans="1:8" x14ac:dyDescent="0.2">
      <c r="A60" s="19">
        <v>58</v>
      </c>
      <c r="B60" s="137">
        <v>318</v>
      </c>
      <c r="C60" s="137">
        <v>338</v>
      </c>
      <c r="D60" s="11" t="e">
        <f>IF(ISBLANK(B60),"",VLOOKUP(B60,'KIZ KATILIM'!#REF!,2,FALSE))</f>
        <v>#REF!</v>
      </c>
      <c r="E60" s="11" t="e">
        <f>IF(ISBLANK(C60),"",VLOOKUP(C60,'KIZ KATILIM'!#REF!,2,FALSE))</f>
        <v>#REF!</v>
      </c>
      <c r="F60" s="12" t="str">
        <f>IFERROR(VLOOKUP(D60,'KIZ KATILIM'!#REF!,3,0),"")</f>
        <v/>
      </c>
      <c r="G60" s="12" t="str">
        <f>IFERROR(VLOOKUP(E60,'KIZ KATILIM'!#REF!,3,0),"")</f>
        <v/>
      </c>
      <c r="H60" s="13" t="str">
        <f t="shared" si="2"/>
        <v/>
      </c>
    </row>
    <row r="61" spans="1:8" x14ac:dyDescent="0.2">
      <c r="A61" s="19">
        <v>59</v>
      </c>
      <c r="B61" s="137">
        <v>230</v>
      </c>
      <c r="C61" s="137">
        <v>242</v>
      </c>
      <c r="D61" s="11" t="e">
        <f>IF(ISBLANK(B61),"",VLOOKUP(B61,'KIZ KATILIM'!#REF!,2,FALSE))</f>
        <v>#REF!</v>
      </c>
      <c r="E61" s="11" t="e">
        <f>IF(ISBLANK(C61),"",VLOOKUP(C61,'KIZ KATILIM'!#REF!,2,FALSE))</f>
        <v>#REF!</v>
      </c>
      <c r="F61" s="12" t="str">
        <f>IFERROR(VLOOKUP(D61,'KIZ KATILIM'!#REF!,3,0),"")</f>
        <v/>
      </c>
      <c r="G61" s="12" t="str">
        <f>IFERROR(VLOOKUP(E61,'KIZ KATILIM'!#REF!,3,0),"")</f>
        <v/>
      </c>
      <c r="H61" s="13" t="str">
        <f t="shared" si="2"/>
        <v/>
      </c>
    </row>
    <row r="62" spans="1:8" x14ac:dyDescent="0.2">
      <c r="A62" s="19">
        <v>60</v>
      </c>
      <c r="B62" s="137">
        <v>239</v>
      </c>
      <c r="C62" s="137">
        <v>241</v>
      </c>
      <c r="D62" s="11" t="e">
        <f>IF(ISBLANK(B62),"",VLOOKUP(B62,'KIZ KATILIM'!#REF!,2,FALSE))</f>
        <v>#REF!</v>
      </c>
      <c r="E62" s="11" t="e">
        <f>IF(ISBLANK(C62),"",VLOOKUP(C62,'KIZ KATILIM'!#REF!,2,FALSE))</f>
        <v>#REF!</v>
      </c>
      <c r="F62" s="12" t="str">
        <f>IFERROR(VLOOKUP(D62,'KIZ KATILIM'!#REF!,3,0),"")</f>
        <v/>
      </c>
      <c r="G62" s="12" t="str">
        <f>IFERROR(VLOOKUP(E62,'KIZ KATILIM'!#REF!,3,0),"")</f>
        <v/>
      </c>
      <c r="H62" s="13" t="str">
        <f t="shared" si="2"/>
        <v/>
      </c>
    </row>
    <row r="63" spans="1:8" x14ac:dyDescent="0.2">
      <c r="A63" s="19">
        <v>61</v>
      </c>
      <c r="B63" s="137">
        <v>240</v>
      </c>
      <c r="C63" s="137">
        <v>322</v>
      </c>
      <c r="D63" s="11" t="e">
        <f>IF(ISBLANK(B63),"",VLOOKUP(B63,'KIZ KATILIM'!#REF!,2,FALSE))</f>
        <v>#REF!</v>
      </c>
      <c r="E63" s="11" t="e">
        <f>IF(ISBLANK(C63),"",VLOOKUP(C63,'KIZ KATILIM'!#REF!,2,FALSE))</f>
        <v>#REF!</v>
      </c>
      <c r="F63" s="12" t="str">
        <f>IFERROR(VLOOKUP(D63,'KIZ KATILIM'!#REF!,3,0),"")</f>
        <v/>
      </c>
      <c r="G63" s="12" t="str">
        <f>IFERROR(VLOOKUP(E63,'KIZ KATILIM'!#REF!,3,0),"")</f>
        <v/>
      </c>
      <c r="H63" s="13" t="str">
        <f t="shared" si="2"/>
        <v/>
      </c>
    </row>
    <row r="64" spans="1:8" x14ac:dyDescent="0.2">
      <c r="A64" s="2">
        <v>62</v>
      </c>
      <c r="B64" s="137">
        <v>256</v>
      </c>
      <c r="C64" s="137">
        <v>258</v>
      </c>
      <c r="D64" s="11" t="e">
        <f>IF(ISBLANK(B64),"",VLOOKUP(B64,'KIZ KATILIM'!#REF!,2,FALSE))</f>
        <v>#REF!</v>
      </c>
      <c r="E64" s="11" t="e">
        <f>IF(ISBLANK(C64),"",VLOOKUP(C64,'KIZ KATILIM'!#REF!,2,FALSE))</f>
        <v>#REF!</v>
      </c>
      <c r="F64" s="12" t="str">
        <f>IFERROR(VLOOKUP(D64,'KIZ KATILIM'!#REF!,3,0),"")</f>
        <v/>
      </c>
      <c r="G64" s="12" t="str">
        <f>IFERROR(VLOOKUP(E64,'KIZ KATILIM'!#REF!,3,0),"")</f>
        <v/>
      </c>
      <c r="H64" s="13" t="str">
        <f t="shared" ref="H64:H86" si="3">IF(SUM(F64:G64)&lt;=0,"",IFERROR(SUM(F64:G64,0),""))</f>
        <v/>
      </c>
    </row>
    <row r="65" spans="1:8" x14ac:dyDescent="0.2">
      <c r="A65" s="2">
        <v>63</v>
      </c>
      <c r="B65" s="137">
        <v>259</v>
      </c>
      <c r="C65" s="137">
        <v>260</v>
      </c>
      <c r="D65" s="11" t="e">
        <f>IF(ISBLANK(B65),"",VLOOKUP(B65,'KIZ KATILIM'!#REF!,2,FALSE))</f>
        <v>#REF!</v>
      </c>
      <c r="E65" s="11" t="e">
        <f>IF(ISBLANK(C65),"",VLOOKUP(C65,'KIZ KATILIM'!#REF!,2,FALSE))</f>
        <v>#REF!</v>
      </c>
      <c r="F65" s="12" t="str">
        <f>IFERROR(VLOOKUP(D65,'KIZ KATILIM'!#REF!,3,0),"")</f>
        <v/>
      </c>
      <c r="G65" s="12" t="str">
        <f>IFERROR(VLOOKUP(E65,'KIZ KATILIM'!#REF!,3,0),"")</f>
        <v/>
      </c>
      <c r="H65" s="13" t="str">
        <f t="shared" si="3"/>
        <v/>
      </c>
    </row>
    <row r="66" spans="1:8" x14ac:dyDescent="0.2">
      <c r="A66" s="2">
        <v>64</v>
      </c>
      <c r="B66" s="137"/>
      <c r="C66" s="137"/>
      <c r="D66" s="11" t="str">
        <f>IF(ISBLANK(B66),"",VLOOKUP(B66,'KIZ KATILIM'!#REF!,2,FALSE))</f>
        <v/>
      </c>
      <c r="E66" s="11" t="str">
        <f>IF(ISBLANK(C66),"",VLOOKUP(C66,'KIZ KATILIM'!#REF!,2,FALSE))</f>
        <v/>
      </c>
      <c r="F66" s="12" t="str">
        <f>IFERROR(VLOOKUP(D66,'KIZ KATILIM'!#REF!,3,0),"")</f>
        <v/>
      </c>
      <c r="G66" s="12" t="str">
        <f>IFERROR(VLOOKUP(E66,'KIZ KATILIM'!#REF!,3,0),"")</f>
        <v/>
      </c>
      <c r="H66" s="13" t="str">
        <f t="shared" si="3"/>
        <v/>
      </c>
    </row>
    <row r="67" spans="1:8" x14ac:dyDescent="0.2">
      <c r="A67" s="2">
        <v>65</v>
      </c>
      <c r="B67" s="137"/>
      <c r="C67" s="137"/>
      <c r="D67" s="11" t="str">
        <f>IF(ISBLANK(B67),"",VLOOKUP(B67,'KIZ KATILIM'!#REF!,2,FALSE))</f>
        <v/>
      </c>
      <c r="E67" s="11" t="str">
        <f>IF(ISBLANK(C67),"",VLOOKUP(C67,'KIZ KATILIM'!#REF!,2,FALSE))</f>
        <v/>
      </c>
      <c r="F67" s="12" t="str">
        <f>IFERROR(VLOOKUP(D67,'KIZ KATILIM'!#REF!,3,0),"")</f>
        <v/>
      </c>
      <c r="G67" s="12" t="str">
        <f>IFERROR(VLOOKUP(E67,'KIZ KATILIM'!#REF!,3,0),"")</f>
        <v/>
      </c>
      <c r="H67" s="13" t="str">
        <f t="shared" si="3"/>
        <v/>
      </c>
    </row>
    <row r="68" spans="1:8" x14ac:dyDescent="0.2">
      <c r="A68" s="2">
        <v>66</v>
      </c>
      <c r="B68" s="137"/>
      <c r="C68" s="137"/>
      <c r="D68" s="11" t="str">
        <f>IF(ISBLANK(B68),"",VLOOKUP(B68,'KIZ KATILIM'!#REF!,2,FALSE))</f>
        <v/>
      </c>
      <c r="E68" s="11" t="str">
        <f>IF(ISBLANK(C68),"",VLOOKUP(C68,'KIZ KATILIM'!#REF!,2,FALSE))</f>
        <v/>
      </c>
      <c r="F68" s="12" t="str">
        <f>IFERROR(VLOOKUP(D68,'KIZ KATILIM'!#REF!,3,0),"")</f>
        <v/>
      </c>
      <c r="G68" s="12" t="str">
        <f>IFERROR(VLOOKUP(E68,'KIZ KATILIM'!#REF!,3,0),"")</f>
        <v/>
      </c>
      <c r="H68" s="13" t="str">
        <f t="shared" si="3"/>
        <v/>
      </c>
    </row>
    <row r="69" spans="1:8" x14ac:dyDescent="0.2">
      <c r="A69" s="2">
        <v>67</v>
      </c>
      <c r="B69" s="137"/>
      <c r="C69" s="137"/>
      <c r="D69" s="11" t="str">
        <f>IF(ISBLANK(B69),"",VLOOKUP(B69,'KIZ KATILIM'!#REF!,2,FALSE))</f>
        <v/>
      </c>
      <c r="E69" s="11" t="str">
        <f>IF(ISBLANK(C69),"",VLOOKUP(C69,'KIZ KATILIM'!#REF!,2,FALSE))</f>
        <v/>
      </c>
      <c r="F69" s="12" t="str">
        <f>IFERROR(VLOOKUP(D69,'KIZ KATILIM'!#REF!,3,0),"")</f>
        <v/>
      </c>
      <c r="G69" s="12" t="str">
        <f>IFERROR(VLOOKUP(E69,'KIZ KATILIM'!#REF!,3,0),"")</f>
        <v/>
      </c>
      <c r="H69" s="13" t="str">
        <f t="shared" si="3"/>
        <v/>
      </c>
    </row>
    <row r="70" spans="1:8" x14ac:dyDescent="0.2">
      <c r="A70" s="2">
        <v>68</v>
      </c>
      <c r="B70" s="137"/>
      <c r="C70" s="137"/>
      <c r="D70" s="11" t="str">
        <f>IF(ISBLANK(B70),"",VLOOKUP(B70,'KIZ KATILIM'!#REF!,2,FALSE))</f>
        <v/>
      </c>
      <c r="E70" s="11" t="str">
        <f>IF(ISBLANK(C70),"",VLOOKUP(C70,'KIZ KATILIM'!#REF!,2,FALSE))</f>
        <v/>
      </c>
      <c r="F70" s="12" t="str">
        <f>IFERROR(VLOOKUP(D70,'KIZ KATILIM'!#REF!,3,0),"")</f>
        <v/>
      </c>
      <c r="G70" s="12" t="str">
        <f>IFERROR(VLOOKUP(E70,'KIZ KATILIM'!#REF!,3,0),"")</f>
        <v/>
      </c>
      <c r="H70" s="13" t="str">
        <f t="shared" si="3"/>
        <v/>
      </c>
    </row>
    <row r="71" spans="1:8" x14ac:dyDescent="0.2">
      <c r="A71" s="2">
        <v>69</v>
      </c>
      <c r="B71" s="137"/>
      <c r="C71" s="137"/>
      <c r="D71" s="11" t="str">
        <f>IF(ISBLANK(B71),"",VLOOKUP(B71,'KIZ KATILIM'!#REF!,2,FALSE))</f>
        <v/>
      </c>
      <c r="E71" s="11" t="str">
        <f>IF(ISBLANK(C71),"",VLOOKUP(C71,'KIZ KATILIM'!#REF!,2,FALSE))</f>
        <v/>
      </c>
      <c r="F71" s="12" t="str">
        <f>IFERROR(VLOOKUP(D71,'KIZ KATILIM'!#REF!,3,0),"")</f>
        <v/>
      </c>
      <c r="G71" s="12" t="str">
        <f>IFERROR(VLOOKUP(E71,'KIZ KATILIM'!#REF!,3,0),"")</f>
        <v/>
      </c>
      <c r="H71" s="13" t="str">
        <f t="shared" si="3"/>
        <v/>
      </c>
    </row>
    <row r="72" spans="1:8" x14ac:dyDescent="0.2">
      <c r="A72" s="2">
        <v>70</v>
      </c>
      <c r="B72" s="137"/>
      <c r="C72" s="137"/>
      <c r="D72" s="11" t="str">
        <f>IF(ISBLANK(B72),"",VLOOKUP(B72,'KIZ KATILIM'!#REF!,2,FALSE))</f>
        <v/>
      </c>
      <c r="E72" s="11" t="str">
        <f>IF(ISBLANK(C72),"",VLOOKUP(C72,'KIZ KATILIM'!#REF!,2,FALSE))</f>
        <v/>
      </c>
      <c r="F72" s="12" t="str">
        <f>IFERROR(VLOOKUP(D72,'KIZ KATILIM'!#REF!,3,0),"")</f>
        <v/>
      </c>
      <c r="G72" s="12" t="str">
        <f>IFERROR(VLOOKUP(E72,'KIZ KATILIM'!#REF!,3,0),"")</f>
        <v/>
      </c>
      <c r="H72" s="13" t="str">
        <f t="shared" si="3"/>
        <v/>
      </c>
    </row>
    <row r="73" spans="1:8" x14ac:dyDescent="0.2">
      <c r="A73" s="2">
        <v>71</v>
      </c>
      <c r="B73" s="137"/>
      <c r="C73" s="137"/>
      <c r="D73" s="11" t="str">
        <f>IF(ISBLANK(B73),"",VLOOKUP(B73,'KIZ KATILIM'!#REF!,2,FALSE))</f>
        <v/>
      </c>
      <c r="E73" s="11" t="str">
        <f>IF(ISBLANK(C73),"",VLOOKUP(C73,'KIZ KATILIM'!#REF!,2,FALSE))</f>
        <v/>
      </c>
      <c r="F73" s="12" t="str">
        <f>IFERROR(VLOOKUP(D73,'KIZ KATILIM'!#REF!,3,0),"")</f>
        <v/>
      </c>
      <c r="G73" s="12" t="str">
        <f>IFERROR(VLOOKUP(E73,'KIZ KATILIM'!#REF!,3,0),"")</f>
        <v/>
      </c>
      <c r="H73" s="13" t="str">
        <f t="shared" si="3"/>
        <v/>
      </c>
    </row>
    <row r="74" spans="1:8" x14ac:dyDescent="0.2">
      <c r="A74" s="2">
        <v>72</v>
      </c>
      <c r="B74" s="137"/>
      <c r="C74" s="137"/>
      <c r="D74" s="11" t="str">
        <f>IF(ISBLANK(B74),"",VLOOKUP(B74,'KIZ KATILIM'!#REF!,2,FALSE))</f>
        <v/>
      </c>
      <c r="E74" s="11" t="str">
        <f>IF(ISBLANK(C74),"",VLOOKUP(C74,'KIZ KATILIM'!#REF!,2,FALSE))</f>
        <v/>
      </c>
      <c r="F74" s="12" t="str">
        <f>IFERROR(VLOOKUP(D74,'KIZ KATILIM'!#REF!,3,0),"")</f>
        <v/>
      </c>
      <c r="G74" s="12" t="str">
        <f>IFERROR(VLOOKUP(E74,'KIZ KATILIM'!#REF!,3,0),"")</f>
        <v/>
      </c>
      <c r="H74" s="13" t="str">
        <f t="shared" si="3"/>
        <v/>
      </c>
    </row>
    <row r="75" spans="1:8" x14ac:dyDescent="0.2">
      <c r="A75" s="2">
        <v>73</v>
      </c>
      <c r="B75" s="137"/>
      <c r="C75" s="137"/>
      <c r="D75" s="11" t="str">
        <f>IF(ISBLANK(B75),"",VLOOKUP(B75,'KIZ KATILIM'!#REF!,2,FALSE))</f>
        <v/>
      </c>
      <c r="E75" s="11" t="str">
        <f>IF(ISBLANK(C75),"",VLOOKUP(C75,'KIZ KATILIM'!#REF!,2,FALSE))</f>
        <v/>
      </c>
      <c r="F75" s="12" t="str">
        <f>IFERROR(VLOOKUP(D75,'KIZ KATILIM'!#REF!,3,0),"")</f>
        <v/>
      </c>
      <c r="G75" s="12" t="str">
        <f>IFERROR(VLOOKUP(E75,'KIZ KATILIM'!#REF!,3,0),"")</f>
        <v/>
      </c>
      <c r="H75" s="13" t="str">
        <f t="shared" si="3"/>
        <v/>
      </c>
    </row>
    <row r="76" spans="1:8" x14ac:dyDescent="0.2">
      <c r="A76" s="2">
        <v>74</v>
      </c>
      <c r="B76" s="137"/>
      <c r="C76" s="137"/>
      <c r="D76" s="11" t="str">
        <f>IF(ISBLANK(B76),"",VLOOKUP(B76,'KIZ KATILIM'!#REF!,2,FALSE))</f>
        <v/>
      </c>
      <c r="E76" s="11" t="str">
        <f>IF(ISBLANK(C76),"",VLOOKUP(C76,'KIZ KATILIM'!#REF!,2,FALSE))</f>
        <v/>
      </c>
      <c r="F76" s="12" t="str">
        <f>IFERROR(VLOOKUP(D76,'KIZ KATILIM'!#REF!,3,0),"")</f>
        <v/>
      </c>
      <c r="G76" s="12" t="str">
        <f>IFERROR(VLOOKUP(E76,'KIZ KATILIM'!#REF!,3,0),"")</f>
        <v/>
      </c>
      <c r="H76" s="13" t="str">
        <f t="shared" si="3"/>
        <v/>
      </c>
    </row>
    <row r="77" spans="1:8" x14ac:dyDescent="0.2">
      <c r="A77" s="2">
        <v>75</v>
      </c>
      <c r="B77" s="137"/>
      <c r="C77" s="137"/>
      <c r="D77" s="11" t="str">
        <f>IF(ISBLANK(B77),"",VLOOKUP(B77,'KIZ KATILIM'!#REF!,2,FALSE))</f>
        <v/>
      </c>
      <c r="E77" s="11" t="str">
        <f>IF(ISBLANK(C77),"",VLOOKUP(C77,'KIZ KATILIM'!#REF!,2,FALSE))</f>
        <v/>
      </c>
      <c r="F77" s="12" t="str">
        <f>IFERROR(VLOOKUP(D77,'KIZ KATILIM'!#REF!,3,0),"")</f>
        <v/>
      </c>
      <c r="G77" s="12" t="str">
        <f>IFERROR(VLOOKUP(E77,'KIZ KATILIM'!#REF!,3,0),"")</f>
        <v/>
      </c>
      <c r="H77" s="13" t="str">
        <f t="shared" si="3"/>
        <v/>
      </c>
    </row>
    <row r="78" spans="1:8" x14ac:dyDescent="0.2">
      <c r="A78" s="2">
        <v>76</v>
      </c>
      <c r="B78" s="137"/>
      <c r="C78" s="137"/>
      <c r="D78" s="11" t="str">
        <f>IF(ISBLANK(B78),"",VLOOKUP(B78,'KIZ KATILIM'!#REF!,2,FALSE))</f>
        <v/>
      </c>
      <c r="E78" s="11" t="str">
        <f>IF(ISBLANK(C78),"",VLOOKUP(C78,'KIZ KATILIM'!#REF!,2,FALSE))</f>
        <v/>
      </c>
      <c r="F78" s="12" t="str">
        <f>IFERROR(VLOOKUP(D78,'KIZ KATILIM'!#REF!,3,0),"")</f>
        <v/>
      </c>
      <c r="G78" s="12" t="str">
        <f>IFERROR(VLOOKUP(E78,'KIZ KATILIM'!#REF!,3,0),"")</f>
        <v/>
      </c>
      <c r="H78" s="13" t="str">
        <f t="shared" si="3"/>
        <v/>
      </c>
    </row>
    <row r="79" spans="1:8" x14ac:dyDescent="0.2">
      <c r="A79" s="2">
        <v>77</v>
      </c>
      <c r="B79" s="137"/>
      <c r="C79" s="137"/>
      <c r="D79" s="11" t="str">
        <f>IF(ISBLANK(B79),"",VLOOKUP(B79,'KIZ KATILIM'!#REF!,2,FALSE))</f>
        <v/>
      </c>
      <c r="E79" s="11" t="str">
        <f>IF(ISBLANK(C79),"",VLOOKUP(C79,'KIZ KATILIM'!#REF!,2,FALSE))</f>
        <v/>
      </c>
      <c r="F79" s="12" t="str">
        <f>IFERROR(VLOOKUP(D79,'KIZ KATILIM'!#REF!,3,0),"")</f>
        <v/>
      </c>
      <c r="G79" s="12" t="str">
        <f>IFERROR(VLOOKUP(E79,'KIZ KATILIM'!#REF!,3,0),"")</f>
        <v/>
      </c>
      <c r="H79" s="13" t="str">
        <f t="shared" si="3"/>
        <v/>
      </c>
    </row>
    <row r="80" spans="1:8" x14ac:dyDescent="0.2">
      <c r="A80" s="2">
        <v>78</v>
      </c>
      <c r="B80" s="137"/>
      <c r="C80" s="137"/>
      <c r="D80" s="11" t="str">
        <f>IF(ISBLANK(B80),"",VLOOKUP(B80,'KIZ KATILIM'!#REF!,2,FALSE))</f>
        <v/>
      </c>
      <c r="E80" s="11" t="str">
        <f>IF(ISBLANK(C80),"",VLOOKUP(C80,'KIZ KATILIM'!#REF!,2,FALSE))</f>
        <v/>
      </c>
      <c r="F80" s="12" t="str">
        <f>IFERROR(VLOOKUP(D80,'KIZ KATILIM'!#REF!,3,0),"")</f>
        <v/>
      </c>
      <c r="G80" s="12" t="str">
        <f>IFERROR(VLOOKUP(E80,'KIZ KATILIM'!#REF!,3,0),"")</f>
        <v/>
      </c>
      <c r="H80" s="13" t="str">
        <f t="shared" si="3"/>
        <v/>
      </c>
    </row>
    <row r="81" spans="1:8" x14ac:dyDescent="0.2">
      <c r="A81" s="2">
        <v>79</v>
      </c>
      <c r="B81" s="137"/>
      <c r="C81" s="137"/>
      <c r="D81" s="11" t="str">
        <f>IF(ISBLANK(B81),"",VLOOKUP(B81,'KIZ KATILIM'!#REF!,2,FALSE))</f>
        <v/>
      </c>
      <c r="E81" s="11" t="str">
        <f>IF(ISBLANK(C81),"",VLOOKUP(C81,'KIZ KATILIM'!#REF!,2,FALSE))</f>
        <v/>
      </c>
      <c r="F81" s="12" t="str">
        <f>IFERROR(VLOOKUP(D81,'KIZ KATILIM'!#REF!,3,0),"")</f>
        <v/>
      </c>
      <c r="G81" s="12" t="str">
        <f>IFERROR(VLOOKUP(E81,'KIZ KATILIM'!#REF!,3,0),"")</f>
        <v/>
      </c>
      <c r="H81" s="13" t="str">
        <f t="shared" si="3"/>
        <v/>
      </c>
    </row>
    <row r="82" spans="1:8" x14ac:dyDescent="0.2">
      <c r="A82" s="2">
        <v>80</v>
      </c>
      <c r="B82" s="137"/>
      <c r="C82" s="137"/>
      <c r="D82" s="11" t="str">
        <f>IF(ISBLANK(B82),"",VLOOKUP(B82,'KIZ KATILIM'!#REF!,2,FALSE))</f>
        <v/>
      </c>
      <c r="E82" s="11" t="str">
        <f>IF(ISBLANK(C82),"",VLOOKUP(C82,'KIZ KATILIM'!#REF!,2,FALSE))</f>
        <v/>
      </c>
      <c r="F82" s="12" t="str">
        <f>IFERROR(VLOOKUP(D82,'KIZ KATILIM'!#REF!,3,0),"")</f>
        <v/>
      </c>
      <c r="G82" s="12" t="str">
        <f>IFERROR(VLOOKUP(E82,'KIZ KATILIM'!#REF!,3,0),"")</f>
        <v/>
      </c>
      <c r="H82" s="13" t="str">
        <f t="shared" si="3"/>
        <v/>
      </c>
    </row>
    <row r="83" spans="1:8" x14ac:dyDescent="0.2">
      <c r="A83" s="2">
        <v>81</v>
      </c>
      <c r="B83" s="137"/>
      <c r="C83" s="137"/>
      <c r="D83" s="11" t="str">
        <f>IF(ISBLANK(B83),"",VLOOKUP(B83,'KIZ KATILIM'!#REF!,2,FALSE))</f>
        <v/>
      </c>
      <c r="E83" s="11" t="str">
        <f>IF(ISBLANK(C83),"",VLOOKUP(C83,'KIZ KATILIM'!#REF!,2,FALSE))</f>
        <v/>
      </c>
      <c r="F83" s="12" t="str">
        <f>IFERROR(VLOOKUP(D83,'KIZ KATILIM'!#REF!,3,0),"")</f>
        <v/>
      </c>
      <c r="G83" s="12" t="str">
        <f>IFERROR(VLOOKUP(E83,'KIZ KATILIM'!#REF!,3,0),"")</f>
        <v/>
      </c>
      <c r="H83" s="13" t="str">
        <f t="shared" si="3"/>
        <v/>
      </c>
    </row>
    <row r="84" spans="1:8" x14ac:dyDescent="0.2">
      <c r="A84" s="2">
        <v>82</v>
      </c>
      <c r="B84" s="137"/>
      <c r="C84" s="137"/>
      <c r="D84" s="11" t="str">
        <f>IF(ISBLANK(B84),"",VLOOKUP(B84,'KIZ KATILIM'!#REF!,2,FALSE))</f>
        <v/>
      </c>
      <c r="E84" s="11" t="str">
        <f>IF(ISBLANK(C84),"",VLOOKUP(C84,'KIZ KATILIM'!#REF!,2,FALSE))</f>
        <v/>
      </c>
      <c r="F84" s="12" t="str">
        <f>IFERROR(VLOOKUP(D84,'KIZ KATILIM'!#REF!,3,0),"")</f>
        <v/>
      </c>
      <c r="G84" s="12" t="str">
        <f>IFERROR(VLOOKUP(E84,'KIZ KATILIM'!#REF!,3,0),"")</f>
        <v/>
      </c>
      <c r="H84" s="13" t="str">
        <f t="shared" si="3"/>
        <v/>
      </c>
    </row>
    <row r="85" spans="1:8" x14ac:dyDescent="0.2">
      <c r="A85" s="2">
        <v>83</v>
      </c>
      <c r="B85" s="137"/>
      <c r="C85" s="137"/>
      <c r="D85" s="11" t="str">
        <f>IF(ISBLANK(B85),"",VLOOKUP(B85,'KIZ KATILIM'!#REF!,2,FALSE))</f>
        <v/>
      </c>
      <c r="E85" s="11" t="str">
        <f>IF(ISBLANK(C85),"",VLOOKUP(C85,'KIZ KATILIM'!#REF!,2,FALSE))</f>
        <v/>
      </c>
      <c r="F85" s="12" t="str">
        <f>IFERROR(VLOOKUP(D85,'KIZ KATILIM'!#REF!,3,0),"")</f>
        <v/>
      </c>
      <c r="G85" s="12" t="str">
        <f>IFERROR(VLOOKUP(E85,'KIZ KATILIM'!#REF!,3,0),"")</f>
        <v/>
      </c>
      <c r="H85" s="13" t="str">
        <f t="shared" si="3"/>
        <v/>
      </c>
    </row>
    <row r="86" spans="1:8" x14ac:dyDescent="0.2">
      <c r="A86" s="2">
        <v>84</v>
      </c>
      <c r="B86" s="137"/>
      <c r="C86" s="137"/>
      <c r="D86" s="11" t="str">
        <f>IF(ISBLANK(B86),"",VLOOKUP(B86,'KIZ KATILIM'!#REF!,2,FALSE))</f>
        <v/>
      </c>
      <c r="E86" s="11" t="str">
        <f>IF(ISBLANK(C86),"",VLOOKUP(C86,'KIZ KATILIM'!#REF!,2,FALSE))</f>
        <v/>
      </c>
      <c r="F86" s="12" t="str">
        <f>IFERROR(VLOOKUP(D86,'KIZ KATILIM'!#REF!,3,0),"")</f>
        <v/>
      </c>
      <c r="G86" s="12" t="str">
        <f>IFERROR(VLOOKUP(E86,'KIZ KATILIM'!#REF!,3,0),"")</f>
        <v/>
      </c>
      <c r="H86" s="13" t="str">
        <f t="shared" si="3"/>
        <v/>
      </c>
    </row>
    <row r="87" spans="1:8" x14ac:dyDescent="0.2">
      <c r="A87" s="2">
        <v>85</v>
      </c>
    </row>
    <row r="88" spans="1:8" x14ac:dyDescent="0.2">
      <c r="A88" s="2">
        <v>86</v>
      </c>
    </row>
    <row r="89" spans="1:8" x14ac:dyDescent="0.2">
      <c r="A89" s="2">
        <v>87</v>
      </c>
    </row>
    <row r="90" spans="1:8" x14ac:dyDescent="0.2">
      <c r="A90" s="2">
        <v>88</v>
      </c>
    </row>
    <row r="91" spans="1:8" x14ac:dyDescent="0.2">
      <c r="A91" s="2">
        <v>89</v>
      </c>
    </row>
  </sheetData>
  <sortState ref="B4:H57">
    <sortCondition ref="B3"/>
  </sortState>
  <mergeCells count="1">
    <mergeCell ref="B1:E1"/>
  </mergeCells>
  <conditionalFormatting sqref="B1:C1048576">
    <cfRule type="duplicateValues" dxfId="86" priority="1"/>
  </conditionalFormatting>
  <conditionalFormatting sqref="D1:E1048576">
    <cfRule type="duplicateValues" dxfId="85" priority="2"/>
  </conditionalFormatting>
  <printOptions horizontalCentered="1"/>
  <pageMargins left="0.11811023622047245" right="0.11811023622047245" top="0.74803149606299213" bottom="0.15748031496062992" header="0.31496062992125984" footer="0.31496062992125984"/>
  <pageSetup paperSize="9" scale="110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112"/>
  <sheetViews>
    <sheetView topLeftCell="A85" zoomScale="93" zoomScaleNormal="93" workbookViewId="0">
      <selection activeCell="C75" sqref="C75"/>
    </sheetView>
  </sheetViews>
  <sheetFormatPr defaultRowHeight="12.75" customHeight="1" x14ac:dyDescent="0.2"/>
  <cols>
    <col min="1" max="1" width="2.7109375" style="33" customWidth="1"/>
    <col min="2" max="2" width="4.28515625" style="173" customWidth="1"/>
    <col min="3" max="3" width="24.85546875" style="139" bestFit="1" customWidth="1"/>
    <col min="4" max="4" width="25" style="33" bestFit="1" customWidth="1"/>
    <col min="5" max="5" width="10.42578125" style="33" bestFit="1" customWidth="1"/>
    <col min="6" max="6" width="2.85546875" style="174" bestFit="1" customWidth="1"/>
    <col min="7" max="7" width="3.85546875" style="168" bestFit="1" customWidth="1"/>
    <col min="8" max="8" width="4.5703125" style="174" bestFit="1" customWidth="1"/>
    <col min="9" max="9" width="3.5703125" style="191" bestFit="1" customWidth="1"/>
    <col min="10" max="10" width="7.85546875" style="168" bestFit="1" customWidth="1"/>
    <col min="11" max="11" width="3.5703125" style="192" customWidth="1"/>
    <col min="12" max="12" width="3.140625" style="33" bestFit="1" customWidth="1"/>
    <col min="13" max="13" width="20.28515625" style="33" bestFit="1" customWidth="1"/>
    <col min="14" max="14" width="28.85546875" style="33" bestFit="1" customWidth="1"/>
    <col min="15" max="15" width="10.42578125" style="33" bestFit="1" customWidth="1"/>
    <col min="16" max="16" width="2.7109375" style="37" bestFit="1" customWidth="1"/>
    <col min="17" max="17" width="2.85546875" style="33" customWidth="1"/>
    <col min="18" max="18" width="3.140625" style="37" customWidth="1"/>
    <col min="19" max="19" width="27.140625" style="33" customWidth="1"/>
    <col min="20" max="20" width="2.7109375" style="33" customWidth="1"/>
    <col min="21" max="21" width="3.28515625" style="33" customWidth="1"/>
    <col min="22" max="22" width="4.5703125" style="193" customWidth="1"/>
    <col min="23" max="23" width="26.85546875" style="33" bestFit="1" customWidth="1"/>
    <col min="24" max="24" width="25" style="33" bestFit="1" customWidth="1"/>
    <col min="25" max="25" width="10.42578125" style="33" bestFit="1" customWidth="1"/>
    <col min="26" max="26" width="2.7109375" style="33" bestFit="1" customWidth="1"/>
    <col min="27" max="27" width="3.140625" style="33" customWidth="1"/>
    <col min="28" max="16384" width="9.140625" style="33"/>
  </cols>
  <sheetData>
    <row r="1" spans="2:26" s="155" customFormat="1" ht="24.75" customHeight="1" x14ac:dyDescent="0.2">
      <c r="B1" s="175"/>
      <c r="C1" s="160"/>
      <c r="D1" s="157" t="s">
        <v>2</v>
      </c>
      <c r="E1" s="157" t="s">
        <v>193</v>
      </c>
      <c r="F1" s="161" t="s">
        <v>137</v>
      </c>
      <c r="G1" s="161" t="s">
        <v>214</v>
      </c>
      <c r="H1" s="176" t="s">
        <v>226</v>
      </c>
      <c r="I1" s="161" t="s">
        <v>72</v>
      </c>
      <c r="J1" s="186" t="s">
        <v>227</v>
      </c>
      <c r="K1" s="187"/>
      <c r="M1" s="156" t="s">
        <v>226</v>
      </c>
      <c r="N1" s="156" t="s">
        <v>265</v>
      </c>
      <c r="O1" s="156"/>
      <c r="Q1" s="188"/>
      <c r="S1" s="156" t="s">
        <v>266</v>
      </c>
      <c r="V1" s="162" t="s">
        <v>267</v>
      </c>
      <c r="W1" s="156"/>
      <c r="X1" s="156" t="s">
        <v>268</v>
      </c>
      <c r="Y1" s="156"/>
      <c r="Z1" s="188"/>
    </row>
    <row r="2" spans="2:26" ht="12.75" customHeight="1" x14ac:dyDescent="0.2">
      <c r="B2" s="163" t="str">
        <f>UPPER(TRIM(C2))</f>
        <v>ADEN METE SARI</v>
      </c>
      <c r="C2" s="172" t="s">
        <v>341</v>
      </c>
      <c r="D2" s="165" t="s">
        <v>219</v>
      </c>
      <c r="E2" s="166" t="s">
        <v>100</v>
      </c>
      <c r="F2" s="167"/>
      <c r="G2" s="168">
        <v>200</v>
      </c>
      <c r="H2" s="169">
        <v>8</v>
      </c>
      <c r="I2" s="43"/>
      <c r="J2" s="189">
        <f t="shared" ref="J2:J33" si="0">F2+G2+H2+I2</f>
        <v>208</v>
      </c>
      <c r="K2" s="35"/>
      <c r="L2" s="35" t="s">
        <v>6</v>
      </c>
      <c r="M2" s="166" t="s">
        <v>270</v>
      </c>
      <c r="N2" s="165" t="s">
        <v>271</v>
      </c>
      <c r="O2" s="166" t="s">
        <v>43</v>
      </c>
      <c r="P2" s="37">
        <v>32</v>
      </c>
      <c r="R2" s="190" t="s">
        <v>6</v>
      </c>
      <c r="S2" s="38" t="s">
        <v>270</v>
      </c>
      <c r="T2" s="37">
        <v>32</v>
      </c>
      <c r="V2" s="46" t="s">
        <v>6</v>
      </c>
      <c r="W2" s="34" t="s">
        <v>272</v>
      </c>
      <c r="X2" s="36" t="s">
        <v>68</v>
      </c>
      <c r="Y2" s="36" t="s">
        <v>46</v>
      </c>
      <c r="Z2" s="37">
        <v>32</v>
      </c>
    </row>
    <row r="3" spans="2:26" ht="12.75" customHeight="1" x14ac:dyDescent="0.2">
      <c r="B3" s="163" t="str">
        <f t="shared" ref="B3:B66" si="1">UPPER(TRIM(C3))</f>
        <v>ADİL TAHA ADAK</v>
      </c>
      <c r="C3" s="164" t="s">
        <v>621</v>
      </c>
      <c r="D3" s="165" t="s">
        <v>305</v>
      </c>
      <c r="E3" s="166" t="s">
        <v>28</v>
      </c>
      <c r="F3" s="167">
        <v>8</v>
      </c>
      <c r="G3" s="168">
        <v>100</v>
      </c>
      <c r="H3" s="169"/>
      <c r="I3" s="43"/>
      <c r="J3" s="189">
        <f t="shared" si="0"/>
        <v>108</v>
      </c>
      <c r="K3" s="35"/>
      <c r="L3" s="35" t="s">
        <v>8</v>
      </c>
      <c r="M3" s="166" t="s">
        <v>272</v>
      </c>
      <c r="N3" s="165" t="s">
        <v>68</v>
      </c>
      <c r="O3" s="166" t="s">
        <v>46</v>
      </c>
      <c r="P3" s="37">
        <v>31</v>
      </c>
      <c r="R3" s="190" t="s">
        <v>8</v>
      </c>
      <c r="S3" s="38" t="s">
        <v>272</v>
      </c>
      <c r="T3" s="37">
        <v>31</v>
      </c>
      <c r="V3" s="46" t="s">
        <v>8</v>
      </c>
      <c r="W3" s="34" t="s">
        <v>274</v>
      </c>
      <c r="X3" s="36" t="s">
        <v>275</v>
      </c>
      <c r="Y3" s="36" t="s">
        <v>34</v>
      </c>
      <c r="Z3" s="37">
        <v>31</v>
      </c>
    </row>
    <row r="4" spans="2:26" ht="12.75" customHeight="1" x14ac:dyDescent="0.2">
      <c r="B4" s="163" t="str">
        <f t="shared" si="1"/>
        <v>AHMET AZİZ YETİM</v>
      </c>
      <c r="C4" s="47" t="s">
        <v>485</v>
      </c>
      <c r="D4" s="36" t="s">
        <v>486</v>
      </c>
      <c r="E4" s="36" t="s">
        <v>30</v>
      </c>
      <c r="F4" s="167"/>
      <c r="H4" s="169">
        <v>23</v>
      </c>
      <c r="I4" s="43"/>
      <c r="J4" s="189">
        <f t="shared" si="0"/>
        <v>23</v>
      </c>
      <c r="K4" s="35"/>
      <c r="L4" s="35" t="s">
        <v>9</v>
      </c>
      <c r="M4" s="166" t="s">
        <v>274</v>
      </c>
      <c r="N4" s="165" t="s">
        <v>220</v>
      </c>
      <c r="O4" s="166" t="s">
        <v>34</v>
      </c>
      <c r="P4" s="37">
        <v>30</v>
      </c>
      <c r="R4" s="190" t="s">
        <v>9</v>
      </c>
      <c r="S4" s="38" t="s">
        <v>277</v>
      </c>
      <c r="T4" s="37">
        <v>30</v>
      </c>
      <c r="V4" s="46" t="s">
        <v>9</v>
      </c>
      <c r="W4" s="34" t="s">
        <v>277</v>
      </c>
      <c r="X4" s="36" t="s">
        <v>278</v>
      </c>
      <c r="Y4" s="36" t="s">
        <v>40</v>
      </c>
      <c r="Z4" s="37">
        <v>30</v>
      </c>
    </row>
    <row r="5" spans="2:26" ht="12.75" customHeight="1" x14ac:dyDescent="0.2">
      <c r="B5" s="163" t="str">
        <f t="shared" si="1"/>
        <v>AHMET BERK TÜKENMEZ</v>
      </c>
      <c r="C5" s="172" t="s">
        <v>287</v>
      </c>
      <c r="D5" s="165" t="s">
        <v>238</v>
      </c>
      <c r="E5" s="166" t="s">
        <v>15</v>
      </c>
      <c r="F5" s="167">
        <v>25</v>
      </c>
      <c r="G5" s="168">
        <v>200</v>
      </c>
      <c r="H5" s="169">
        <v>25</v>
      </c>
      <c r="I5" s="43">
        <v>22</v>
      </c>
      <c r="J5" s="189">
        <f t="shared" si="0"/>
        <v>272</v>
      </c>
      <c r="K5" s="35"/>
      <c r="L5" s="35" t="s">
        <v>10</v>
      </c>
      <c r="M5" s="166" t="s">
        <v>277</v>
      </c>
      <c r="N5" s="165" t="s">
        <v>224</v>
      </c>
      <c r="O5" s="166" t="s">
        <v>40</v>
      </c>
      <c r="P5" s="37">
        <v>29</v>
      </c>
      <c r="R5" s="190" t="s">
        <v>10</v>
      </c>
      <c r="S5" s="38" t="s">
        <v>274</v>
      </c>
      <c r="T5" s="37">
        <v>29</v>
      </c>
      <c r="V5" s="46" t="s">
        <v>10</v>
      </c>
      <c r="W5" s="34" t="s">
        <v>280</v>
      </c>
      <c r="X5" s="36" t="s">
        <v>281</v>
      </c>
      <c r="Y5" s="36" t="s">
        <v>30</v>
      </c>
      <c r="Z5" s="37">
        <v>29</v>
      </c>
    </row>
    <row r="6" spans="2:26" ht="12.75" customHeight="1" x14ac:dyDescent="0.2">
      <c r="B6" s="163" t="str">
        <f t="shared" si="1"/>
        <v>AHMET BUĞRA DEMİR</v>
      </c>
      <c r="C6" s="164" t="s">
        <v>609</v>
      </c>
      <c r="D6" s="165" t="s">
        <v>605</v>
      </c>
      <c r="E6" s="166" t="s">
        <v>37</v>
      </c>
      <c r="F6" s="167">
        <v>16</v>
      </c>
      <c r="G6" s="168">
        <v>100</v>
      </c>
      <c r="H6" s="169"/>
      <c r="I6" s="43"/>
      <c r="J6" s="189">
        <f t="shared" si="0"/>
        <v>116</v>
      </c>
      <c r="K6" s="35"/>
      <c r="L6" s="35" t="s">
        <v>11</v>
      </c>
      <c r="M6" s="166" t="s">
        <v>283</v>
      </c>
      <c r="N6" s="165" t="s">
        <v>245</v>
      </c>
      <c r="O6" s="166" t="s">
        <v>40</v>
      </c>
      <c r="P6" s="37">
        <v>28</v>
      </c>
      <c r="R6" s="190" t="s">
        <v>11</v>
      </c>
      <c r="S6" s="38" t="s">
        <v>284</v>
      </c>
      <c r="T6" s="37">
        <v>28</v>
      </c>
      <c r="V6" s="46" t="s">
        <v>11</v>
      </c>
      <c r="W6" s="34" t="s">
        <v>285</v>
      </c>
      <c r="X6" s="36" t="s">
        <v>286</v>
      </c>
      <c r="Y6" s="36" t="s">
        <v>236</v>
      </c>
      <c r="Z6" s="37">
        <v>28</v>
      </c>
    </row>
    <row r="7" spans="2:26" ht="12.75" customHeight="1" x14ac:dyDescent="0.2">
      <c r="B7" s="163" t="str">
        <f t="shared" si="1"/>
        <v>AHMET ÇELİK</v>
      </c>
      <c r="C7" s="164" t="s">
        <v>291</v>
      </c>
      <c r="D7" s="165" t="s">
        <v>237</v>
      </c>
      <c r="E7" s="166" t="s">
        <v>39</v>
      </c>
      <c r="F7" s="167">
        <v>24</v>
      </c>
      <c r="G7" s="168">
        <v>200</v>
      </c>
      <c r="H7" s="169">
        <v>24</v>
      </c>
      <c r="I7" s="43">
        <v>24</v>
      </c>
      <c r="J7" s="189">
        <f t="shared" si="0"/>
        <v>272</v>
      </c>
      <c r="K7" s="35"/>
      <c r="L7" s="35" t="s">
        <v>13</v>
      </c>
      <c r="M7" s="166" t="s">
        <v>288</v>
      </c>
      <c r="N7" s="165" t="s">
        <v>271</v>
      </c>
      <c r="O7" s="166" t="s">
        <v>43</v>
      </c>
      <c r="P7" s="37">
        <v>27</v>
      </c>
      <c r="R7" s="190" t="s">
        <v>13</v>
      </c>
      <c r="S7" s="38" t="s">
        <v>289</v>
      </c>
      <c r="T7" s="37">
        <v>27</v>
      </c>
      <c r="V7" s="46" t="s">
        <v>13</v>
      </c>
      <c r="W7" s="34" t="s">
        <v>284</v>
      </c>
      <c r="X7" s="36" t="s">
        <v>290</v>
      </c>
      <c r="Y7" s="36" t="s">
        <v>15</v>
      </c>
      <c r="Z7" s="37">
        <v>27</v>
      </c>
    </row>
    <row r="8" spans="2:26" ht="12.75" customHeight="1" x14ac:dyDescent="0.2">
      <c r="B8" s="163" t="str">
        <f t="shared" si="1"/>
        <v>AHMET EFE YILMAZ</v>
      </c>
      <c r="C8" s="164" t="s">
        <v>584</v>
      </c>
      <c r="D8" s="165" t="s">
        <v>65</v>
      </c>
      <c r="E8" s="166" t="s">
        <v>15</v>
      </c>
      <c r="F8" s="167">
        <v>27</v>
      </c>
      <c r="G8" s="168">
        <v>100</v>
      </c>
      <c r="H8" s="169"/>
      <c r="I8" s="43"/>
      <c r="J8" s="189">
        <f t="shared" si="0"/>
        <v>127</v>
      </c>
      <c r="K8" s="35"/>
      <c r="L8" s="35" t="s">
        <v>14</v>
      </c>
      <c r="M8" s="166" t="s">
        <v>292</v>
      </c>
      <c r="N8" s="165" t="s">
        <v>70</v>
      </c>
      <c r="O8" s="166" t="s">
        <v>7</v>
      </c>
      <c r="P8" s="37">
        <v>26</v>
      </c>
      <c r="R8" s="190" t="s">
        <v>14</v>
      </c>
      <c r="S8" s="38" t="s">
        <v>293</v>
      </c>
      <c r="T8" s="37">
        <v>26</v>
      </c>
      <c r="V8" s="46" t="s">
        <v>14</v>
      </c>
      <c r="W8" s="34" t="s">
        <v>294</v>
      </c>
      <c r="X8" s="36" t="s">
        <v>234</v>
      </c>
      <c r="Y8" s="36" t="s">
        <v>12</v>
      </c>
      <c r="Z8" s="37">
        <v>26</v>
      </c>
    </row>
    <row r="9" spans="2:26" ht="12.75" customHeight="1" x14ac:dyDescent="0.2">
      <c r="B9" s="163" t="str">
        <f t="shared" si="1"/>
        <v>AHMET RAUF KESKİN</v>
      </c>
      <c r="C9" s="47" t="s">
        <v>506</v>
      </c>
      <c r="D9" s="36" t="s">
        <v>231</v>
      </c>
      <c r="E9" s="36" t="s">
        <v>0</v>
      </c>
      <c r="F9" s="167"/>
      <c r="H9" s="169">
        <v>16</v>
      </c>
      <c r="I9" s="43"/>
      <c r="J9" s="189">
        <f t="shared" si="0"/>
        <v>16</v>
      </c>
      <c r="K9" s="35"/>
      <c r="L9" s="35" t="s">
        <v>16</v>
      </c>
      <c r="M9" s="166" t="s">
        <v>296</v>
      </c>
      <c r="N9" s="165" t="s">
        <v>238</v>
      </c>
      <c r="O9" s="166" t="s">
        <v>15</v>
      </c>
      <c r="P9" s="37">
        <v>25</v>
      </c>
      <c r="R9" s="190" t="s">
        <v>16</v>
      </c>
      <c r="S9" s="38" t="s">
        <v>292</v>
      </c>
      <c r="T9" s="37">
        <v>25</v>
      </c>
      <c r="V9" s="46" t="s">
        <v>16</v>
      </c>
      <c r="W9" s="34" t="s">
        <v>296</v>
      </c>
      <c r="X9" s="36" t="s">
        <v>290</v>
      </c>
      <c r="Y9" s="36" t="s">
        <v>15</v>
      </c>
      <c r="Z9" s="37">
        <v>25</v>
      </c>
    </row>
    <row r="10" spans="2:26" ht="12.75" customHeight="1" x14ac:dyDescent="0.2">
      <c r="B10" s="163" t="str">
        <f t="shared" si="1"/>
        <v>AHMET URAZ KİRAZ</v>
      </c>
      <c r="C10" s="47" t="s">
        <v>477</v>
      </c>
      <c r="D10" s="36" t="s">
        <v>478</v>
      </c>
      <c r="E10" s="36" t="s">
        <v>41</v>
      </c>
      <c r="F10" s="167"/>
      <c r="H10" s="169">
        <v>29</v>
      </c>
      <c r="I10" s="43"/>
      <c r="J10" s="189">
        <f t="shared" si="0"/>
        <v>29</v>
      </c>
      <c r="K10" s="35"/>
      <c r="L10" s="35" t="s">
        <v>17</v>
      </c>
      <c r="M10" s="166" t="s">
        <v>298</v>
      </c>
      <c r="N10" s="165" t="s">
        <v>237</v>
      </c>
      <c r="O10" s="166" t="s">
        <v>39</v>
      </c>
      <c r="P10" s="37">
        <v>24</v>
      </c>
      <c r="R10" s="190" t="s">
        <v>17</v>
      </c>
      <c r="S10" s="38" t="s">
        <v>298</v>
      </c>
      <c r="T10" s="37">
        <v>24</v>
      </c>
      <c r="V10" s="46" t="s">
        <v>17</v>
      </c>
      <c r="W10" s="34" t="s">
        <v>298</v>
      </c>
      <c r="X10" s="36" t="s">
        <v>237</v>
      </c>
      <c r="Y10" s="36" t="s">
        <v>39</v>
      </c>
      <c r="Z10" s="37">
        <v>24</v>
      </c>
    </row>
    <row r="11" spans="2:26" ht="12.75" customHeight="1" x14ac:dyDescent="0.2">
      <c r="B11" s="163" t="str">
        <f t="shared" si="1"/>
        <v>AHMET YİĞİT GÜLENLER</v>
      </c>
      <c r="C11" s="170" t="s">
        <v>297</v>
      </c>
      <c r="D11" s="165" t="s">
        <v>237</v>
      </c>
      <c r="E11" s="166" t="s">
        <v>39</v>
      </c>
      <c r="F11" s="167">
        <v>20</v>
      </c>
      <c r="G11" s="168">
        <v>200</v>
      </c>
      <c r="H11" s="169">
        <v>20</v>
      </c>
      <c r="I11" s="43">
        <v>26</v>
      </c>
      <c r="J11" s="189">
        <f t="shared" si="0"/>
        <v>266</v>
      </c>
      <c r="K11" s="35"/>
      <c r="L11" s="35" t="s">
        <v>19</v>
      </c>
      <c r="M11" s="166" t="s">
        <v>284</v>
      </c>
      <c r="N11" s="165" t="s">
        <v>238</v>
      </c>
      <c r="O11" s="166" t="s">
        <v>15</v>
      </c>
      <c r="P11" s="37">
        <v>23</v>
      </c>
      <c r="R11" s="190" t="s">
        <v>19</v>
      </c>
      <c r="S11" s="38" t="s">
        <v>295</v>
      </c>
      <c r="T11" s="37">
        <v>23</v>
      </c>
      <c r="V11" s="46" t="s">
        <v>19</v>
      </c>
      <c r="W11" s="34" t="s">
        <v>292</v>
      </c>
      <c r="X11" s="36" t="s">
        <v>70</v>
      </c>
      <c r="Y11" s="36" t="s">
        <v>7</v>
      </c>
      <c r="Z11" s="37">
        <v>23</v>
      </c>
    </row>
    <row r="12" spans="2:26" ht="12.75" customHeight="1" x14ac:dyDescent="0.2">
      <c r="B12" s="163" t="str">
        <f t="shared" si="1"/>
        <v>AKIŞ TUĞRA ÇARIYEV</v>
      </c>
      <c r="C12" s="172" t="s">
        <v>309</v>
      </c>
      <c r="D12" s="165" t="s">
        <v>271</v>
      </c>
      <c r="E12" s="166" t="s">
        <v>43</v>
      </c>
      <c r="F12" s="167">
        <v>8</v>
      </c>
      <c r="G12" s="168">
        <v>200</v>
      </c>
      <c r="H12" s="169">
        <v>27</v>
      </c>
      <c r="I12" s="43">
        <v>19</v>
      </c>
      <c r="J12" s="189">
        <f t="shared" si="0"/>
        <v>254</v>
      </c>
      <c r="K12" s="35"/>
      <c r="L12" s="35" t="s">
        <v>20</v>
      </c>
      <c r="M12" s="166" t="s">
        <v>301</v>
      </c>
      <c r="N12" s="165" t="s">
        <v>224</v>
      </c>
      <c r="O12" s="166" t="s">
        <v>40</v>
      </c>
      <c r="P12" s="37">
        <v>22</v>
      </c>
      <c r="R12" s="190" t="s">
        <v>20</v>
      </c>
      <c r="S12" s="38" t="s">
        <v>296</v>
      </c>
      <c r="T12" s="37">
        <v>22</v>
      </c>
      <c r="V12" s="46" t="s">
        <v>20</v>
      </c>
      <c r="W12" s="34" t="s">
        <v>302</v>
      </c>
      <c r="X12" s="36" t="s">
        <v>275</v>
      </c>
      <c r="Y12" s="36" t="s">
        <v>34</v>
      </c>
      <c r="Z12" s="37">
        <v>22</v>
      </c>
    </row>
    <row r="13" spans="2:26" ht="12.75" customHeight="1" x14ac:dyDescent="0.2">
      <c r="B13" s="163" t="str">
        <f t="shared" si="1"/>
        <v>AKİF ÇİĞİL</v>
      </c>
      <c r="C13" s="164" t="s">
        <v>633</v>
      </c>
      <c r="D13" s="165" t="s">
        <v>73</v>
      </c>
      <c r="E13" s="166" t="s">
        <v>43</v>
      </c>
      <c r="F13" s="167">
        <v>8</v>
      </c>
      <c r="G13" s="168">
        <v>100</v>
      </c>
      <c r="H13" s="169"/>
      <c r="I13" s="43"/>
      <c r="J13" s="189">
        <f t="shared" si="0"/>
        <v>108</v>
      </c>
      <c r="K13" s="35"/>
      <c r="L13" s="35" t="s">
        <v>21</v>
      </c>
      <c r="M13" s="166" t="s">
        <v>304</v>
      </c>
      <c r="N13" s="165" t="s">
        <v>305</v>
      </c>
      <c r="O13" s="166" t="s">
        <v>28</v>
      </c>
      <c r="P13" s="37">
        <v>21</v>
      </c>
      <c r="R13" s="190" t="s">
        <v>21</v>
      </c>
      <c r="S13" s="38" t="s">
        <v>283</v>
      </c>
      <c r="T13" s="37">
        <v>21</v>
      </c>
      <c r="V13" s="46" t="s">
        <v>21</v>
      </c>
      <c r="W13" s="34" t="s">
        <v>306</v>
      </c>
      <c r="X13" s="36" t="s">
        <v>307</v>
      </c>
      <c r="Y13" s="36" t="s">
        <v>0</v>
      </c>
      <c r="Z13" s="37">
        <v>21</v>
      </c>
    </row>
    <row r="14" spans="2:26" ht="12.75" customHeight="1" x14ac:dyDescent="0.2">
      <c r="B14" s="163" t="str">
        <f t="shared" si="1"/>
        <v>AKİF EFE ASLANPAY</v>
      </c>
      <c r="C14" s="164" t="s">
        <v>579</v>
      </c>
      <c r="D14" s="165" t="s">
        <v>478</v>
      </c>
      <c r="E14" s="166" t="s">
        <v>41</v>
      </c>
      <c r="F14" s="167">
        <v>29</v>
      </c>
      <c r="G14" s="168">
        <v>100</v>
      </c>
      <c r="H14" s="169"/>
      <c r="I14" s="43"/>
      <c r="J14" s="189">
        <f t="shared" si="0"/>
        <v>129</v>
      </c>
      <c r="K14" s="35"/>
      <c r="L14" s="35" t="s">
        <v>22</v>
      </c>
      <c r="M14" s="166" t="s">
        <v>293</v>
      </c>
      <c r="N14" s="165" t="s">
        <v>237</v>
      </c>
      <c r="O14" s="166" t="s">
        <v>39</v>
      </c>
      <c r="P14" s="37">
        <v>20</v>
      </c>
      <c r="R14" s="190" t="s">
        <v>22</v>
      </c>
      <c r="S14" s="38" t="s">
        <v>301</v>
      </c>
      <c r="T14" s="37">
        <v>20</v>
      </c>
      <c r="V14" s="46" t="s">
        <v>22</v>
      </c>
      <c r="W14" s="34" t="s">
        <v>293</v>
      </c>
      <c r="X14" s="36" t="s">
        <v>237</v>
      </c>
      <c r="Y14" s="36" t="s">
        <v>39</v>
      </c>
      <c r="Z14" s="37">
        <v>20</v>
      </c>
    </row>
    <row r="15" spans="2:26" ht="12.75" customHeight="1" x14ac:dyDescent="0.2">
      <c r="B15" s="163" t="str">
        <f t="shared" si="1"/>
        <v>AKİF EMRE BUCAK</v>
      </c>
      <c r="C15" s="47" t="s">
        <v>239</v>
      </c>
      <c r="D15" s="36" t="s">
        <v>336</v>
      </c>
      <c r="E15" s="36" t="s">
        <v>15</v>
      </c>
      <c r="F15" s="167">
        <v>8</v>
      </c>
      <c r="G15" s="168">
        <v>200</v>
      </c>
      <c r="H15" s="169"/>
      <c r="I15" s="43"/>
      <c r="J15" s="189">
        <f t="shared" si="0"/>
        <v>208</v>
      </c>
      <c r="K15" s="35"/>
      <c r="L15" s="35" t="s">
        <v>23</v>
      </c>
      <c r="M15" s="166" t="s">
        <v>295</v>
      </c>
      <c r="N15" s="165" t="s">
        <v>235</v>
      </c>
      <c r="O15" s="166" t="s">
        <v>236</v>
      </c>
      <c r="P15" s="37">
        <v>19</v>
      </c>
      <c r="R15" s="190" t="s">
        <v>23</v>
      </c>
      <c r="S15" s="38" t="s">
        <v>288</v>
      </c>
      <c r="T15" s="37">
        <v>19</v>
      </c>
      <c r="V15" s="46" t="s">
        <v>23</v>
      </c>
      <c r="W15" s="34" t="s">
        <v>301</v>
      </c>
      <c r="X15" s="36" t="s">
        <v>278</v>
      </c>
      <c r="Y15" s="36" t="s">
        <v>40</v>
      </c>
      <c r="Z15" s="37">
        <v>19</v>
      </c>
    </row>
    <row r="16" spans="2:26" ht="12.75" customHeight="1" x14ac:dyDescent="0.2">
      <c r="B16" s="163" t="str">
        <f t="shared" si="1"/>
        <v>AKİF EMRE BUCAK</v>
      </c>
      <c r="C16" s="164" t="s">
        <v>239</v>
      </c>
      <c r="D16" s="165" t="s">
        <v>56</v>
      </c>
      <c r="E16" s="166" t="s">
        <v>15</v>
      </c>
      <c r="F16" s="167">
        <v>32</v>
      </c>
      <c r="G16" s="168">
        <v>100</v>
      </c>
      <c r="H16" s="169"/>
      <c r="I16" s="43"/>
      <c r="J16" s="189">
        <f t="shared" si="0"/>
        <v>132</v>
      </c>
      <c r="K16" s="35"/>
      <c r="L16" s="35" t="s">
        <v>24</v>
      </c>
      <c r="M16" s="166" t="s">
        <v>289</v>
      </c>
      <c r="N16" s="165" t="s">
        <v>68</v>
      </c>
      <c r="O16" s="166" t="s">
        <v>46</v>
      </c>
      <c r="P16" s="37">
        <v>18</v>
      </c>
      <c r="R16" s="190" t="s">
        <v>24</v>
      </c>
      <c r="S16" s="38" t="s">
        <v>310</v>
      </c>
      <c r="T16" s="37">
        <v>18</v>
      </c>
      <c r="V16" s="46" t="s">
        <v>24</v>
      </c>
      <c r="W16" s="34" t="s">
        <v>311</v>
      </c>
      <c r="X16" s="36" t="s">
        <v>312</v>
      </c>
      <c r="Y16" s="36" t="s">
        <v>0</v>
      </c>
      <c r="Z16" s="37">
        <v>18</v>
      </c>
    </row>
    <row r="17" spans="2:26" ht="12.75" customHeight="1" x14ac:dyDescent="0.2">
      <c r="B17" s="163" t="str">
        <f t="shared" si="1"/>
        <v>ALİ ARSLAN</v>
      </c>
      <c r="C17" s="170" t="s">
        <v>299</v>
      </c>
      <c r="D17" s="165" t="s">
        <v>245</v>
      </c>
      <c r="E17" s="166" t="s">
        <v>40</v>
      </c>
      <c r="F17" s="167">
        <v>16</v>
      </c>
      <c r="G17" s="168">
        <v>200</v>
      </c>
      <c r="H17" s="169">
        <v>28</v>
      </c>
      <c r="I17" s="43">
        <v>21</v>
      </c>
      <c r="J17" s="189">
        <f t="shared" si="0"/>
        <v>265</v>
      </c>
      <c r="K17" s="35"/>
      <c r="L17" s="35" t="s">
        <v>25</v>
      </c>
      <c r="M17" s="166" t="s">
        <v>310</v>
      </c>
      <c r="N17" s="165" t="s">
        <v>257</v>
      </c>
      <c r="O17" s="166" t="s">
        <v>30</v>
      </c>
      <c r="P17" s="37">
        <v>17</v>
      </c>
      <c r="R17" s="190" t="s">
        <v>25</v>
      </c>
      <c r="S17" s="38" t="s">
        <v>304</v>
      </c>
      <c r="T17" s="37">
        <v>17</v>
      </c>
      <c r="V17" s="46" t="s">
        <v>25</v>
      </c>
      <c r="W17" s="34" t="s">
        <v>260</v>
      </c>
      <c r="X17" s="36" t="s">
        <v>313</v>
      </c>
      <c r="Y17" s="36" t="s">
        <v>15</v>
      </c>
      <c r="Z17" s="37">
        <v>17</v>
      </c>
    </row>
    <row r="18" spans="2:26" ht="12.75" customHeight="1" x14ac:dyDescent="0.2">
      <c r="B18" s="163" t="str">
        <f t="shared" si="1"/>
        <v>ALİ AŞNAS GÜL</v>
      </c>
      <c r="C18" s="172" t="s">
        <v>310</v>
      </c>
      <c r="D18" s="165" t="s">
        <v>257</v>
      </c>
      <c r="E18" s="166" t="s">
        <v>30</v>
      </c>
      <c r="F18" s="167">
        <v>16</v>
      </c>
      <c r="G18" s="168">
        <v>200</v>
      </c>
      <c r="H18" s="169">
        <v>17</v>
      </c>
      <c r="I18" s="43">
        <v>18</v>
      </c>
      <c r="J18" s="189">
        <f t="shared" si="0"/>
        <v>251</v>
      </c>
      <c r="K18" s="35"/>
      <c r="L18" s="35" t="s">
        <v>26</v>
      </c>
      <c r="M18" s="166" t="s">
        <v>294</v>
      </c>
      <c r="N18" s="165" t="s">
        <v>234</v>
      </c>
      <c r="O18" s="166" t="s">
        <v>12</v>
      </c>
      <c r="P18" s="37">
        <v>16</v>
      </c>
      <c r="R18" s="190"/>
      <c r="S18" s="38"/>
      <c r="T18" s="37"/>
      <c r="V18" s="46" t="s">
        <v>26</v>
      </c>
      <c r="W18" s="34" t="s">
        <v>315</v>
      </c>
      <c r="X18" s="36" t="s">
        <v>281</v>
      </c>
      <c r="Y18" s="36" t="s">
        <v>30</v>
      </c>
      <c r="Z18" s="37">
        <v>16</v>
      </c>
    </row>
    <row r="19" spans="2:26" ht="12.75" customHeight="1" x14ac:dyDescent="0.2">
      <c r="B19" s="163" t="str">
        <f t="shared" si="1"/>
        <v>ALİ ENES SEREN</v>
      </c>
      <c r="C19" s="172" t="s">
        <v>276</v>
      </c>
      <c r="D19" s="165" t="s">
        <v>224</v>
      </c>
      <c r="E19" s="166" t="s">
        <v>40</v>
      </c>
      <c r="F19" s="167">
        <v>30</v>
      </c>
      <c r="G19" s="168">
        <v>200</v>
      </c>
      <c r="H19" s="169">
        <v>29</v>
      </c>
      <c r="I19" s="43">
        <v>30</v>
      </c>
      <c r="J19" s="189">
        <f t="shared" si="0"/>
        <v>289</v>
      </c>
      <c r="K19" s="35"/>
      <c r="L19" s="35" t="s">
        <v>26</v>
      </c>
      <c r="M19" s="166" t="s">
        <v>317</v>
      </c>
      <c r="N19" s="165" t="s">
        <v>237</v>
      </c>
      <c r="O19" s="166" t="s">
        <v>39</v>
      </c>
      <c r="P19" s="37">
        <v>16</v>
      </c>
      <c r="R19" s="190"/>
      <c r="S19" s="38"/>
      <c r="T19" s="37"/>
      <c r="V19" s="46" t="s">
        <v>26</v>
      </c>
      <c r="W19" s="34" t="s">
        <v>318</v>
      </c>
      <c r="X19" s="36" t="s">
        <v>305</v>
      </c>
      <c r="Y19" s="36" t="s">
        <v>28</v>
      </c>
      <c r="Z19" s="37">
        <v>16</v>
      </c>
    </row>
    <row r="20" spans="2:26" ht="12.75" customHeight="1" x14ac:dyDescent="0.2">
      <c r="B20" s="163" t="str">
        <f t="shared" si="1"/>
        <v>ALİ SAİD AKDOĞAN</v>
      </c>
      <c r="C20" s="164" t="s">
        <v>586</v>
      </c>
      <c r="D20" s="165" t="s">
        <v>587</v>
      </c>
      <c r="E20" s="166" t="s">
        <v>30</v>
      </c>
      <c r="F20" s="167">
        <v>26</v>
      </c>
      <c r="G20" s="168">
        <v>100</v>
      </c>
      <c r="H20" s="169"/>
      <c r="I20" s="43"/>
      <c r="J20" s="189">
        <f t="shared" si="0"/>
        <v>126</v>
      </c>
      <c r="K20" s="35"/>
      <c r="L20" s="35" t="s">
        <v>26</v>
      </c>
      <c r="M20" s="166" t="s">
        <v>320</v>
      </c>
      <c r="N20" s="165" t="s">
        <v>231</v>
      </c>
      <c r="O20" s="166" t="s">
        <v>0</v>
      </c>
      <c r="P20" s="37">
        <v>16</v>
      </c>
      <c r="R20" s="190"/>
      <c r="S20" s="38"/>
      <c r="T20" s="37"/>
      <c r="V20" s="46" t="s">
        <v>26</v>
      </c>
      <c r="W20" s="34" t="s">
        <v>283</v>
      </c>
      <c r="X20" s="36" t="s">
        <v>321</v>
      </c>
      <c r="Y20" s="36" t="s">
        <v>40</v>
      </c>
      <c r="Z20" s="37">
        <v>16</v>
      </c>
    </row>
    <row r="21" spans="2:26" ht="12.75" customHeight="1" x14ac:dyDescent="0.2">
      <c r="B21" s="163" t="str">
        <f t="shared" si="1"/>
        <v>ARAS AYDIN</v>
      </c>
      <c r="C21" s="172" t="s">
        <v>279</v>
      </c>
      <c r="D21" s="165" t="s">
        <v>238</v>
      </c>
      <c r="E21" s="166" t="s">
        <v>15</v>
      </c>
      <c r="F21" s="167">
        <v>27</v>
      </c>
      <c r="G21" s="168">
        <v>200</v>
      </c>
      <c r="H21" s="169">
        <v>23</v>
      </c>
      <c r="I21" s="43">
        <v>28</v>
      </c>
      <c r="J21" s="189">
        <f t="shared" si="0"/>
        <v>278</v>
      </c>
      <c r="K21" s="35"/>
      <c r="L21" s="35" t="s">
        <v>26</v>
      </c>
      <c r="M21" s="166" t="s">
        <v>322</v>
      </c>
      <c r="N21" s="165" t="s">
        <v>253</v>
      </c>
      <c r="O21" s="166" t="s">
        <v>41</v>
      </c>
      <c r="P21" s="37">
        <v>16</v>
      </c>
      <c r="R21" s="190"/>
      <c r="S21" s="38"/>
      <c r="T21" s="37"/>
      <c r="V21" s="46" t="s">
        <v>26</v>
      </c>
      <c r="W21" s="34" t="s">
        <v>323</v>
      </c>
      <c r="X21" s="36" t="s">
        <v>305</v>
      </c>
      <c r="Y21" s="36" t="s">
        <v>28</v>
      </c>
      <c r="Z21" s="37">
        <v>16</v>
      </c>
    </row>
    <row r="22" spans="2:26" ht="12.75" customHeight="1" x14ac:dyDescent="0.2">
      <c r="B22" s="163" t="str">
        <f t="shared" si="1"/>
        <v>ARDA AYTEKİN</v>
      </c>
      <c r="C22" s="47" t="s">
        <v>333</v>
      </c>
      <c r="D22" s="36" t="s">
        <v>305</v>
      </c>
      <c r="E22" s="36" t="s">
        <v>28</v>
      </c>
      <c r="F22" s="167">
        <v>16</v>
      </c>
      <c r="G22" s="168">
        <v>200</v>
      </c>
      <c r="H22" s="169"/>
      <c r="I22" s="43"/>
      <c r="J22" s="189">
        <f t="shared" si="0"/>
        <v>216</v>
      </c>
      <c r="K22" s="35"/>
      <c r="L22" s="35" t="s">
        <v>26</v>
      </c>
      <c r="M22" s="166" t="s">
        <v>314</v>
      </c>
      <c r="N22" s="165" t="s">
        <v>257</v>
      </c>
      <c r="O22" s="166" t="s">
        <v>30</v>
      </c>
      <c r="P22" s="37">
        <v>16</v>
      </c>
      <c r="R22" s="190"/>
      <c r="S22" s="38"/>
      <c r="T22" s="37"/>
      <c r="V22" s="46" t="s">
        <v>26</v>
      </c>
      <c r="W22" s="34" t="s">
        <v>324</v>
      </c>
      <c r="X22" s="36" t="s">
        <v>325</v>
      </c>
      <c r="Y22" s="36" t="s">
        <v>41</v>
      </c>
      <c r="Z22" s="37">
        <v>16</v>
      </c>
    </row>
    <row r="23" spans="2:26" ht="12.75" customHeight="1" x14ac:dyDescent="0.2">
      <c r="B23" s="163" t="str">
        <f t="shared" si="1"/>
        <v>ASİL AYDIN ERAYDIN</v>
      </c>
      <c r="C23" s="47" t="s">
        <v>347</v>
      </c>
      <c r="D23" s="36" t="s">
        <v>286</v>
      </c>
      <c r="E23" s="36" t="s">
        <v>236</v>
      </c>
      <c r="F23" s="167">
        <v>8</v>
      </c>
      <c r="G23" s="168">
        <v>200</v>
      </c>
      <c r="H23" s="169"/>
      <c r="I23" s="43"/>
      <c r="J23" s="189">
        <f t="shared" si="0"/>
        <v>208</v>
      </c>
      <c r="K23" s="35"/>
      <c r="L23" s="35" t="s">
        <v>26</v>
      </c>
      <c r="M23" s="166" t="s">
        <v>302</v>
      </c>
      <c r="N23" s="165" t="s">
        <v>220</v>
      </c>
      <c r="O23" s="166" t="s">
        <v>34</v>
      </c>
      <c r="P23" s="37">
        <v>16</v>
      </c>
      <c r="R23" s="190"/>
      <c r="S23" s="38"/>
      <c r="T23" s="37"/>
      <c r="V23" s="46" t="s">
        <v>26</v>
      </c>
      <c r="W23" s="34" t="s">
        <v>289</v>
      </c>
      <c r="X23" s="36" t="s">
        <v>68</v>
      </c>
      <c r="Y23" s="36" t="s">
        <v>46</v>
      </c>
      <c r="Z23" s="37">
        <v>16</v>
      </c>
    </row>
    <row r="24" spans="2:26" ht="12.75" customHeight="1" x14ac:dyDescent="0.2">
      <c r="B24" s="163" t="str">
        <f t="shared" si="1"/>
        <v>ATAKAN TAHA SUCU</v>
      </c>
      <c r="C24" s="47" t="s">
        <v>504</v>
      </c>
      <c r="D24" s="36" t="s">
        <v>505</v>
      </c>
      <c r="E24" s="36" t="s">
        <v>29</v>
      </c>
      <c r="F24" s="167"/>
      <c r="H24" s="169">
        <v>16</v>
      </c>
      <c r="I24" s="43"/>
      <c r="J24" s="189">
        <f t="shared" si="0"/>
        <v>16</v>
      </c>
      <c r="K24" s="35"/>
      <c r="L24" s="35" t="s">
        <v>26</v>
      </c>
      <c r="M24" s="166" t="s">
        <v>328</v>
      </c>
      <c r="N24" s="165" t="s">
        <v>244</v>
      </c>
      <c r="O24" s="166" t="s">
        <v>44</v>
      </c>
      <c r="P24" s="37">
        <v>16</v>
      </c>
      <c r="R24" s="190"/>
      <c r="S24" s="38"/>
      <c r="T24" s="37"/>
      <c r="V24" s="46" t="s">
        <v>26</v>
      </c>
      <c r="W24" s="34" t="s">
        <v>329</v>
      </c>
      <c r="X24" s="36" t="s">
        <v>233</v>
      </c>
      <c r="Y24" s="36" t="s">
        <v>12</v>
      </c>
      <c r="Z24" s="37">
        <v>16</v>
      </c>
    </row>
    <row r="25" spans="2:26" ht="12.75" customHeight="1" x14ac:dyDescent="0.2">
      <c r="B25" s="163" t="str">
        <f t="shared" si="1"/>
        <v>BERAT ÖZDEMİR</v>
      </c>
      <c r="C25" s="170" t="s">
        <v>314</v>
      </c>
      <c r="D25" s="165" t="s">
        <v>257</v>
      </c>
      <c r="E25" s="166" t="s">
        <v>30</v>
      </c>
      <c r="F25" s="167">
        <v>29</v>
      </c>
      <c r="G25" s="168">
        <v>200</v>
      </c>
      <c r="H25" s="169">
        <v>16</v>
      </c>
      <c r="I25" s="43"/>
      <c r="J25" s="189">
        <f t="shared" si="0"/>
        <v>245</v>
      </c>
      <c r="K25" s="35"/>
      <c r="L25" s="35" t="s">
        <v>26</v>
      </c>
      <c r="M25" s="166" t="s">
        <v>331</v>
      </c>
      <c r="N25" s="165" t="s">
        <v>255</v>
      </c>
      <c r="O25" s="166" t="s">
        <v>48</v>
      </c>
      <c r="P25" s="37">
        <v>16</v>
      </c>
      <c r="R25" s="190"/>
      <c r="S25" s="38"/>
      <c r="T25" s="37"/>
      <c r="V25" s="46" t="s">
        <v>26</v>
      </c>
      <c r="W25" s="34" t="s">
        <v>317</v>
      </c>
      <c r="X25" s="36" t="s">
        <v>237</v>
      </c>
      <c r="Y25" s="36" t="s">
        <v>39</v>
      </c>
      <c r="Z25" s="37">
        <v>16</v>
      </c>
    </row>
    <row r="26" spans="2:26" ht="12.75" customHeight="1" x14ac:dyDescent="0.2">
      <c r="B26" s="163" t="str">
        <f t="shared" si="1"/>
        <v>BERK TURAN</v>
      </c>
      <c r="C26" s="47" t="s">
        <v>247</v>
      </c>
      <c r="D26" s="36" t="s">
        <v>70</v>
      </c>
      <c r="E26" s="36" t="s">
        <v>7</v>
      </c>
      <c r="F26" s="167">
        <v>8</v>
      </c>
      <c r="G26" s="168">
        <v>200</v>
      </c>
      <c r="H26" s="169"/>
      <c r="I26" s="43"/>
      <c r="J26" s="189">
        <f t="shared" si="0"/>
        <v>208</v>
      </c>
      <c r="K26" s="35"/>
      <c r="L26" s="35" t="s">
        <v>27</v>
      </c>
      <c r="M26" s="171" t="s">
        <v>332</v>
      </c>
      <c r="N26" s="165" t="s">
        <v>224</v>
      </c>
      <c r="O26" s="166" t="s">
        <v>40</v>
      </c>
      <c r="P26" s="37">
        <v>8</v>
      </c>
      <c r="R26" s="190"/>
      <c r="S26" s="38"/>
      <c r="T26" s="37"/>
      <c r="V26" s="46" t="s">
        <v>27</v>
      </c>
      <c r="W26" s="34" t="s">
        <v>259</v>
      </c>
      <c r="X26" s="36" t="s">
        <v>70</v>
      </c>
      <c r="Y26" s="36" t="s">
        <v>7</v>
      </c>
      <c r="Z26" s="37">
        <v>8</v>
      </c>
    </row>
    <row r="27" spans="2:26" ht="12.75" customHeight="1" x14ac:dyDescent="0.2">
      <c r="B27" s="163" t="str">
        <f t="shared" si="1"/>
        <v>BURAK BEZENMİŞ</v>
      </c>
      <c r="C27" s="172" t="s">
        <v>345</v>
      </c>
      <c r="D27" s="165" t="s">
        <v>78</v>
      </c>
      <c r="E27" s="166" t="s">
        <v>36</v>
      </c>
      <c r="F27" s="167"/>
      <c r="G27" s="168">
        <v>200</v>
      </c>
      <c r="H27" s="169">
        <v>8</v>
      </c>
      <c r="I27" s="43"/>
      <c r="J27" s="189">
        <f t="shared" si="0"/>
        <v>208</v>
      </c>
      <c r="K27" s="35"/>
      <c r="L27" s="35" t="s">
        <v>27</v>
      </c>
      <c r="M27" s="171" t="s">
        <v>334</v>
      </c>
      <c r="N27" s="165" t="s">
        <v>78</v>
      </c>
      <c r="O27" s="166" t="s">
        <v>36</v>
      </c>
      <c r="P27" s="37">
        <v>8</v>
      </c>
      <c r="R27" s="190"/>
      <c r="S27" s="38"/>
      <c r="T27" s="37"/>
      <c r="V27" s="46" t="s">
        <v>27</v>
      </c>
      <c r="W27" s="34" t="s">
        <v>288</v>
      </c>
      <c r="X27" s="36" t="s">
        <v>271</v>
      </c>
      <c r="Y27" s="36" t="s">
        <v>43</v>
      </c>
      <c r="Z27" s="37">
        <v>8</v>
      </c>
    </row>
    <row r="28" spans="2:26" ht="12.75" customHeight="1" x14ac:dyDescent="0.2">
      <c r="B28" s="163" t="str">
        <f t="shared" si="1"/>
        <v>CAN ÖZTÜRK</v>
      </c>
      <c r="C28" s="172" t="s">
        <v>480</v>
      </c>
      <c r="D28" s="36" t="s">
        <v>475</v>
      </c>
      <c r="E28" s="36" t="s">
        <v>476</v>
      </c>
      <c r="F28" s="167"/>
      <c r="H28" s="169">
        <v>27</v>
      </c>
      <c r="I28" s="43"/>
      <c r="J28" s="189">
        <f t="shared" si="0"/>
        <v>27</v>
      </c>
      <c r="K28" s="35"/>
      <c r="L28" s="35" t="s">
        <v>27</v>
      </c>
      <c r="M28" s="171" t="s">
        <v>335</v>
      </c>
      <c r="N28" s="165" t="s">
        <v>217</v>
      </c>
      <c r="O28" s="166" t="s">
        <v>29</v>
      </c>
      <c r="P28" s="37">
        <v>8</v>
      </c>
      <c r="R28" s="190"/>
      <c r="S28" s="38"/>
      <c r="T28" s="37"/>
      <c r="V28" s="46" t="s">
        <v>27</v>
      </c>
      <c r="W28" s="34" t="s">
        <v>258</v>
      </c>
      <c r="X28" s="36" t="s">
        <v>336</v>
      </c>
      <c r="Y28" s="36" t="s">
        <v>15</v>
      </c>
      <c r="Z28" s="37">
        <v>8</v>
      </c>
    </row>
    <row r="29" spans="2:26" ht="12.75" customHeight="1" x14ac:dyDescent="0.2">
      <c r="B29" s="163" t="str">
        <f t="shared" si="1"/>
        <v>CANBERK SEVİNDİK</v>
      </c>
      <c r="C29" s="164" t="s">
        <v>593</v>
      </c>
      <c r="D29" s="165" t="s">
        <v>587</v>
      </c>
      <c r="E29" s="166" t="s">
        <v>30</v>
      </c>
      <c r="F29" s="167">
        <v>23</v>
      </c>
      <c r="G29" s="168">
        <v>100</v>
      </c>
      <c r="H29" s="169"/>
      <c r="I29" s="43"/>
      <c r="J29" s="189">
        <f t="shared" si="0"/>
        <v>123</v>
      </c>
      <c r="K29" s="35"/>
      <c r="L29" s="35" t="s">
        <v>27</v>
      </c>
      <c r="M29" s="171" t="s">
        <v>329</v>
      </c>
      <c r="N29" s="165" t="s">
        <v>233</v>
      </c>
      <c r="O29" s="166" t="s">
        <v>12</v>
      </c>
      <c r="P29" s="37">
        <v>8</v>
      </c>
      <c r="R29" s="190"/>
      <c r="S29" s="38"/>
      <c r="T29" s="37"/>
      <c r="V29" s="46" t="s">
        <v>27</v>
      </c>
      <c r="W29" s="34" t="s">
        <v>338</v>
      </c>
      <c r="X29" s="36" t="s">
        <v>286</v>
      </c>
      <c r="Y29" s="36" t="s">
        <v>236</v>
      </c>
      <c r="Z29" s="37">
        <v>8</v>
      </c>
    </row>
    <row r="30" spans="2:26" ht="12.75" customHeight="1" x14ac:dyDescent="0.2">
      <c r="B30" s="163" t="str">
        <f t="shared" si="1"/>
        <v>CİHAN POYRAZ COŞKUNLAR</v>
      </c>
      <c r="C30" s="164" t="s">
        <v>472</v>
      </c>
      <c r="D30" s="165" t="s">
        <v>473</v>
      </c>
      <c r="E30" s="166" t="s">
        <v>32</v>
      </c>
      <c r="F30" s="167">
        <v>19</v>
      </c>
      <c r="G30" s="168">
        <v>100</v>
      </c>
      <c r="H30" s="169"/>
      <c r="I30" s="43"/>
      <c r="J30" s="189">
        <f t="shared" si="0"/>
        <v>119</v>
      </c>
      <c r="K30" s="35"/>
      <c r="L30" s="35" t="s">
        <v>27</v>
      </c>
      <c r="M30" s="171" t="s">
        <v>339</v>
      </c>
      <c r="N30" s="165" t="s">
        <v>241</v>
      </c>
      <c r="O30" s="166" t="s">
        <v>15</v>
      </c>
      <c r="P30" s="37">
        <v>8</v>
      </c>
      <c r="R30" s="190"/>
      <c r="S30" s="38"/>
      <c r="T30" s="37"/>
      <c r="V30" s="46" t="s">
        <v>27</v>
      </c>
      <c r="W30" s="34" t="s">
        <v>340</v>
      </c>
      <c r="X30" s="36" t="s">
        <v>121</v>
      </c>
      <c r="Y30" s="36" t="s">
        <v>36</v>
      </c>
      <c r="Z30" s="37">
        <v>8</v>
      </c>
    </row>
    <row r="31" spans="2:26" ht="12.75" customHeight="1" x14ac:dyDescent="0.2">
      <c r="B31" s="163" t="str">
        <f t="shared" si="1"/>
        <v>CİHAN POYRAZ COŞKUNLAR</v>
      </c>
      <c r="C31" s="47" t="s">
        <v>472</v>
      </c>
      <c r="D31" s="36" t="s">
        <v>473</v>
      </c>
      <c r="E31" s="36" t="s">
        <v>32</v>
      </c>
      <c r="F31" s="167"/>
      <c r="H31" s="169">
        <v>31</v>
      </c>
      <c r="I31" s="43"/>
      <c r="J31" s="189">
        <f t="shared" si="0"/>
        <v>31</v>
      </c>
      <c r="K31" s="35"/>
      <c r="L31" s="35" t="s">
        <v>27</v>
      </c>
      <c r="M31" s="171" t="s">
        <v>342</v>
      </c>
      <c r="N31" s="165" t="s">
        <v>343</v>
      </c>
      <c r="O31" s="166" t="s">
        <v>15</v>
      </c>
      <c r="P31" s="37">
        <v>8</v>
      </c>
      <c r="R31" s="190"/>
      <c r="S31" s="38"/>
      <c r="T31" s="37"/>
      <c r="V31" s="46" t="s">
        <v>27</v>
      </c>
      <c r="W31" s="34" t="s">
        <v>344</v>
      </c>
      <c r="X31" s="36" t="s">
        <v>313</v>
      </c>
      <c r="Y31" s="36" t="s">
        <v>15</v>
      </c>
      <c r="Z31" s="37">
        <v>8</v>
      </c>
    </row>
    <row r="32" spans="2:26" ht="12.75" customHeight="1" x14ac:dyDescent="0.2">
      <c r="B32" s="163" t="str">
        <f t="shared" si="1"/>
        <v>DEMİR YÖNÜ</v>
      </c>
      <c r="C32" s="47" t="s">
        <v>240</v>
      </c>
      <c r="D32" s="36" t="s">
        <v>313</v>
      </c>
      <c r="E32" s="36" t="s">
        <v>15</v>
      </c>
      <c r="F32" s="167">
        <v>17</v>
      </c>
      <c r="G32" s="168">
        <v>200</v>
      </c>
      <c r="H32" s="169"/>
      <c r="I32" s="43"/>
      <c r="J32" s="189">
        <f t="shared" si="0"/>
        <v>217</v>
      </c>
      <c r="K32" s="35"/>
      <c r="L32" s="35" t="s">
        <v>27</v>
      </c>
      <c r="M32" s="171" t="s">
        <v>345</v>
      </c>
      <c r="N32" s="165" t="s">
        <v>78</v>
      </c>
      <c r="O32" s="166" t="s">
        <v>36</v>
      </c>
      <c r="P32" s="37">
        <v>8</v>
      </c>
      <c r="R32" s="190"/>
      <c r="S32" s="38"/>
      <c r="T32" s="37"/>
      <c r="V32" s="46" t="s">
        <v>27</v>
      </c>
      <c r="W32" s="34" t="s">
        <v>346</v>
      </c>
      <c r="X32" s="36" t="s">
        <v>275</v>
      </c>
      <c r="Y32" s="36" t="s">
        <v>34</v>
      </c>
      <c r="Z32" s="37">
        <v>8</v>
      </c>
    </row>
    <row r="33" spans="2:26" ht="12.75" customHeight="1" x14ac:dyDescent="0.2">
      <c r="B33" s="163" t="str">
        <f t="shared" si="1"/>
        <v>DORUK ALİ YALÇIN</v>
      </c>
      <c r="C33" s="47" t="s">
        <v>499</v>
      </c>
      <c r="D33" s="36" t="s">
        <v>71</v>
      </c>
      <c r="E33" s="36" t="s">
        <v>15</v>
      </c>
      <c r="F33" s="167"/>
      <c r="H33" s="169">
        <v>16</v>
      </c>
      <c r="I33" s="43"/>
      <c r="J33" s="189">
        <f t="shared" si="0"/>
        <v>16</v>
      </c>
      <c r="K33" s="35"/>
      <c r="L33" s="35" t="s">
        <v>27</v>
      </c>
      <c r="M33" s="171" t="s">
        <v>341</v>
      </c>
      <c r="N33" s="165" t="s">
        <v>219</v>
      </c>
      <c r="O33" s="166" t="s">
        <v>100</v>
      </c>
      <c r="P33" s="37">
        <v>8</v>
      </c>
      <c r="R33" s="190"/>
      <c r="S33" s="38"/>
      <c r="T33" s="37"/>
      <c r="V33" s="46" t="s">
        <v>27</v>
      </c>
      <c r="W33" s="34" t="s">
        <v>348</v>
      </c>
      <c r="X33" s="36" t="s">
        <v>349</v>
      </c>
      <c r="Y33" s="36" t="s">
        <v>15</v>
      </c>
      <c r="Z33" s="37">
        <v>8</v>
      </c>
    </row>
    <row r="34" spans="2:26" ht="12.75" customHeight="1" x14ac:dyDescent="0.2">
      <c r="B34" s="163" t="str">
        <f t="shared" si="1"/>
        <v>DORUK ÇETİN</v>
      </c>
      <c r="C34" s="164" t="s">
        <v>295</v>
      </c>
      <c r="D34" s="165" t="s">
        <v>235</v>
      </c>
      <c r="E34" s="166" t="s">
        <v>236</v>
      </c>
      <c r="F34" s="167">
        <v>28</v>
      </c>
      <c r="G34" s="168">
        <v>200</v>
      </c>
      <c r="H34" s="169">
        <v>19</v>
      </c>
      <c r="I34" s="43">
        <v>23</v>
      </c>
      <c r="J34" s="189">
        <f t="shared" ref="J34:J65" si="2">F34+G34+H34+I34</f>
        <v>270</v>
      </c>
      <c r="K34" s="35"/>
      <c r="L34" s="35"/>
      <c r="R34" s="190"/>
      <c r="S34" s="38"/>
      <c r="T34" s="37"/>
      <c r="V34" s="46"/>
      <c r="W34" s="34"/>
      <c r="X34" s="36"/>
      <c r="Y34" s="36"/>
      <c r="Z34" s="37"/>
    </row>
    <row r="35" spans="2:26" ht="12.75" customHeight="1" x14ac:dyDescent="0.2">
      <c r="B35" s="163" t="str">
        <f t="shared" si="1"/>
        <v>EGE BOLAT</v>
      </c>
      <c r="C35" s="164" t="s">
        <v>600</v>
      </c>
      <c r="D35" s="165" t="s">
        <v>73</v>
      </c>
      <c r="E35" s="166" t="s">
        <v>43</v>
      </c>
      <c r="F35" s="167">
        <v>18</v>
      </c>
      <c r="G35" s="168">
        <v>100</v>
      </c>
      <c r="H35" s="169"/>
      <c r="I35" s="43"/>
      <c r="J35" s="189">
        <f t="shared" si="2"/>
        <v>118</v>
      </c>
      <c r="K35" s="35"/>
      <c r="L35" s="35"/>
      <c r="R35" s="190"/>
      <c r="S35" s="38"/>
      <c r="T35" s="37"/>
      <c r="V35" s="46"/>
      <c r="W35" s="34"/>
      <c r="X35" s="36"/>
      <c r="Y35" s="36"/>
      <c r="Z35" s="37"/>
    </row>
    <row r="36" spans="2:26" ht="12.75" customHeight="1" x14ac:dyDescent="0.2">
      <c r="B36" s="163" t="str">
        <f t="shared" si="1"/>
        <v>EGE ZORLU</v>
      </c>
      <c r="C36" s="47" t="s">
        <v>513</v>
      </c>
      <c r="D36" s="36" t="s">
        <v>231</v>
      </c>
      <c r="E36" s="36" t="s">
        <v>0</v>
      </c>
      <c r="F36" s="167"/>
      <c r="H36" s="169">
        <v>8</v>
      </c>
      <c r="I36" s="43"/>
      <c r="J36" s="189">
        <f t="shared" si="2"/>
        <v>8</v>
      </c>
      <c r="K36" s="35"/>
      <c r="L36" s="35"/>
      <c r="M36" s="34"/>
      <c r="N36" s="34"/>
      <c r="O36" s="34"/>
      <c r="R36" s="190"/>
      <c r="S36" s="38"/>
      <c r="T36" s="37"/>
      <c r="V36" s="46"/>
      <c r="W36" s="34"/>
      <c r="X36" s="36"/>
      <c r="Y36" s="36"/>
      <c r="Z36" s="37"/>
    </row>
    <row r="37" spans="2:26" ht="12.75" customHeight="1" x14ac:dyDescent="0.2">
      <c r="B37" s="163" t="str">
        <f t="shared" si="1"/>
        <v>EMİR PEHLİVAN</v>
      </c>
      <c r="C37" s="170" t="s">
        <v>320</v>
      </c>
      <c r="D37" s="165" t="s">
        <v>231</v>
      </c>
      <c r="E37" s="166" t="s">
        <v>0</v>
      </c>
      <c r="F37" s="167">
        <v>21</v>
      </c>
      <c r="G37" s="168">
        <v>200</v>
      </c>
      <c r="H37" s="169">
        <v>16</v>
      </c>
      <c r="I37" s="43"/>
      <c r="J37" s="189">
        <f t="shared" si="2"/>
        <v>237</v>
      </c>
      <c r="K37" s="35"/>
      <c r="L37" s="35"/>
      <c r="M37" s="34"/>
      <c r="N37" s="34"/>
      <c r="O37" s="34"/>
      <c r="R37" s="190"/>
      <c r="S37" s="38"/>
      <c r="T37" s="37"/>
      <c r="V37" s="46"/>
      <c r="W37" s="34"/>
      <c r="X37" s="36"/>
      <c r="Y37" s="36"/>
      <c r="Z37" s="37"/>
    </row>
    <row r="38" spans="2:26" ht="12.75" customHeight="1" x14ac:dyDescent="0.2">
      <c r="B38" s="163" t="str">
        <f t="shared" si="1"/>
        <v>EMİR YALÇIN PEHLİVAN</v>
      </c>
      <c r="C38" s="172" t="s">
        <v>328</v>
      </c>
      <c r="D38" s="165" t="s">
        <v>244</v>
      </c>
      <c r="E38" s="166" t="s">
        <v>44</v>
      </c>
      <c r="F38" s="167"/>
      <c r="G38" s="168">
        <v>200</v>
      </c>
      <c r="H38" s="169">
        <v>16</v>
      </c>
      <c r="I38" s="43"/>
      <c r="J38" s="189">
        <f t="shared" si="2"/>
        <v>216</v>
      </c>
      <c r="K38" s="35"/>
      <c r="L38" s="35"/>
      <c r="M38" s="34"/>
      <c r="N38" s="34"/>
      <c r="O38" s="34"/>
      <c r="R38" s="190"/>
      <c r="S38" s="38"/>
      <c r="T38" s="37"/>
      <c r="V38" s="46"/>
      <c r="W38" s="34"/>
      <c r="X38" s="36"/>
      <c r="Y38" s="36"/>
      <c r="Z38" s="37"/>
    </row>
    <row r="39" spans="2:26" ht="12.75" customHeight="1" x14ac:dyDescent="0.2">
      <c r="B39" s="163" t="str">
        <f t="shared" si="1"/>
        <v>ENSAR AYDIN</v>
      </c>
      <c r="C39" s="164" t="s">
        <v>595</v>
      </c>
      <c r="D39" s="165" t="s">
        <v>218</v>
      </c>
      <c r="E39" s="166" t="s">
        <v>15</v>
      </c>
      <c r="F39" s="167">
        <v>20</v>
      </c>
      <c r="G39" s="168">
        <v>100</v>
      </c>
      <c r="H39" s="169"/>
      <c r="I39" s="43"/>
      <c r="J39" s="189">
        <f t="shared" si="2"/>
        <v>120</v>
      </c>
      <c r="K39" s="35"/>
      <c r="L39" s="35"/>
      <c r="M39" s="34"/>
      <c r="N39" s="34"/>
      <c r="O39" s="34"/>
      <c r="R39" s="190"/>
      <c r="S39" s="38"/>
      <c r="T39" s="37"/>
      <c r="V39" s="46"/>
      <c r="W39" s="34"/>
      <c r="X39" s="36"/>
      <c r="Y39" s="36"/>
      <c r="Z39" s="37"/>
    </row>
    <row r="40" spans="2:26" ht="12.75" customHeight="1" x14ac:dyDescent="0.2">
      <c r="B40" s="163" t="str">
        <f t="shared" si="1"/>
        <v>ERTUĞ MİR TÜFEKCİ</v>
      </c>
      <c r="C40" s="47" t="s">
        <v>514</v>
      </c>
      <c r="D40" s="36" t="s">
        <v>515</v>
      </c>
      <c r="E40" s="36" t="s">
        <v>12</v>
      </c>
      <c r="F40" s="167"/>
      <c r="H40" s="169">
        <v>8</v>
      </c>
      <c r="I40" s="43"/>
      <c r="J40" s="189">
        <f t="shared" si="2"/>
        <v>8</v>
      </c>
      <c r="K40" s="35"/>
      <c r="L40" s="35"/>
      <c r="M40" s="34"/>
      <c r="N40" s="34"/>
      <c r="O40" s="34"/>
      <c r="R40" s="190"/>
      <c r="S40" s="38"/>
      <c r="T40" s="37"/>
      <c r="V40" s="46"/>
      <c r="W40" s="34"/>
      <c r="X40" s="36"/>
      <c r="Y40" s="36"/>
      <c r="Z40" s="37"/>
    </row>
    <row r="41" spans="2:26" ht="12.75" customHeight="1" x14ac:dyDescent="0.2">
      <c r="B41" s="163" t="str">
        <f t="shared" si="1"/>
        <v>EYMEN KARA</v>
      </c>
      <c r="C41" s="47" t="s">
        <v>330</v>
      </c>
      <c r="D41" s="36" t="s">
        <v>312</v>
      </c>
      <c r="E41" s="36" t="s">
        <v>0</v>
      </c>
      <c r="F41" s="167">
        <v>18</v>
      </c>
      <c r="G41" s="168">
        <v>200</v>
      </c>
      <c r="H41" s="169"/>
      <c r="I41" s="43"/>
      <c r="J41" s="189">
        <f t="shared" si="2"/>
        <v>218</v>
      </c>
      <c r="K41" s="35"/>
      <c r="L41" s="35"/>
      <c r="M41" s="34"/>
      <c r="N41" s="34"/>
      <c r="O41" s="34"/>
      <c r="R41" s="190"/>
      <c r="S41" s="38"/>
      <c r="T41" s="37"/>
      <c r="V41" s="46"/>
      <c r="W41" s="34"/>
      <c r="X41" s="36"/>
      <c r="Y41" s="36"/>
      <c r="Z41" s="37"/>
    </row>
    <row r="42" spans="2:26" ht="12.75" customHeight="1" x14ac:dyDescent="0.2">
      <c r="B42" s="163" t="str">
        <f t="shared" si="1"/>
        <v>EYMEN SELİM YILMAZ</v>
      </c>
      <c r="C42" s="47" t="s">
        <v>481</v>
      </c>
      <c r="D42" s="36" t="s">
        <v>224</v>
      </c>
      <c r="E42" s="36" t="s">
        <v>40</v>
      </c>
      <c r="F42" s="167"/>
      <c r="H42" s="169">
        <v>26</v>
      </c>
      <c r="I42" s="43"/>
      <c r="J42" s="189">
        <f t="shared" si="2"/>
        <v>26</v>
      </c>
      <c r="K42" s="35"/>
      <c r="L42" s="35"/>
      <c r="M42" s="34"/>
      <c r="N42" s="34"/>
      <c r="O42" s="34"/>
      <c r="R42" s="190"/>
      <c r="S42" s="38"/>
      <c r="T42" s="37"/>
      <c r="V42" s="46"/>
      <c r="W42" s="34"/>
      <c r="X42" s="36"/>
      <c r="Y42" s="36"/>
      <c r="Z42" s="37"/>
    </row>
    <row r="43" spans="2:26" ht="12.75" customHeight="1" x14ac:dyDescent="0.2">
      <c r="B43" s="163" t="str">
        <f t="shared" si="1"/>
        <v>EYMEN YERDELEN</v>
      </c>
      <c r="C43" s="164" t="s">
        <v>474</v>
      </c>
      <c r="D43" s="165" t="s">
        <v>475</v>
      </c>
      <c r="E43" s="166" t="s">
        <v>476</v>
      </c>
      <c r="F43" s="167">
        <v>22</v>
      </c>
      <c r="G43" s="168">
        <v>100</v>
      </c>
      <c r="H43" s="169"/>
      <c r="I43" s="43"/>
      <c r="J43" s="189">
        <f t="shared" si="2"/>
        <v>122</v>
      </c>
      <c r="K43" s="35"/>
      <c r="L43" s="35"/>
      <c r="M43" s="34"/>
      <c r="N43" s="34"/>
      <c r="O43" s="34"/>
      <c r="R43" s="190"/>
      <c r="S43" s="38"/>
      <c r="T43" s="37"/>
      <c r="V43" s="46"/>
      <c r="W43" s="34"/>
      <c r="X43" s="36"/>
      <c r="Y43" s="36"/>
      <c r="Z43" s="37"/>
    </row>
    <row r="44" spans="2:26" ht="12.75" customHeight="1" x14ac:dyDescent="0.2">
      <c r="B44" s="163" t="str">
        <f t="shared" si="1"/>
        <v>EYMEN YERDELEN</v>
      </c>
      <c r="C44" s="47" t="s">
        <v>474</v>
      </c>
      <c r="D44" s="36" t="s">
        <v>475</v>
      </c>
      <c r="E44" s="36" t="s">
        <v>476</v>
      </c>
      <c r="F44" s="167"/>
      <c r="H44" s="169">
        <v>30</v>
      </c>
      <c r="I44" s="43"/>
      <c r="J44" s="189">
        <f t="shared" si="2"/>
        <v>30</v>
      </c>
      <c r="K44" s="35"/>
      <c r="L44" s="35"/>
      <c r="M44" s="34"/>
      <c r="N44" s="34"/>
      <c r="O44" s="34"/>
      <c r="R44" s="190"/>
      <c r="S44" s="38"/>
      <c r="T44" s="37"/>
      <c r="V44" s="46"/>
      <c r="W44" s="34"/>
      <c r="X44" s="36"/>
      <c r="Y44" s="36"/>
      <c r="Z44" s="37"/>
    </row>
    <row r="45" spans="2:26" ht="12.75" customHeight="1" x14ac:dyDescent="0.2">
      <c r="B45" s="163" t="str">
        <f t="shared" si="1"/>
        <v>FURKAN ALP TUNA</v>
      </c>
      <c r="C45" s="47" t="s">
        <v>498</v>
      </c>
      <c r="D45" s="36" t="s">
        <v>70</v>
      </c>
      <c r="E45" s="36" t="s">
        <v>7</v>
      </c>
      <c r="F45" s="167"/>
      <c r="H45" s="169">
        <v>16</v>
      </c>
      <c r="I45" s="43"/>
      <c r="J45" s="189">
        <f t="shared" si="2"/>
        <v>16</v>
      </c>
      <c r="K45" s="35"/>
      <c r="L45" s="35"/>
      <c r="M45" s="34"/>
      <c r="N45" s="34"/>
      <c r="O45" s="34"/>
      <c r="R45" s="190"/>
      <c r="S45" s="38"/>
      <c r="T45" s="37"/>
      <c r="V45" s="46"/>
      <c r="W45" s="34"/>
      <c r="X45" s="36"/>
      <c r="Y45" s="36"/>
      <c r="Z45" s="37"/>
    </row>
    <row r="46" spans="2:26" ht="12.75" customHeight="1" x14ac:dyDescent="0.2">
      <c r="B46" s="163" t="str">
        <f t="shared" si="1"/>
        <v>GÖRKEM ÖÇAL</v>
      </c>
      <c r="C46" s="164" t="s">
        <v>300</v>
      </c>
      <c r="D46" s="165" t="s">
        <v>271</v>
      </c>
      <c r="E46" s="166" t="s">
        <v>43</v>
      </c>
      <c r="F46" s="167"/>
      <c r="G46" s="168">
        <v>200</v>
      </c>
      <c r="H46" s="169">
        <v>32</v>
      </c>
      <c r="I46" s="43">
        <v>32</v>
      </c>
      <c r="J46" s="189">
        <f t="shared" si="2"/>
        <v>264</v>
      </c>
      <c r="K46" s="35"/>
      <c r="L46" s="35"/>
      <c r="M46" s="34"/>
      <c r="N46" s="34"/>
      <c r="O46" s="34"/>
      <c r="R46" s="190"/>
      <c r="S46" s="38"/>
      <c r="T46" s="37"/>
      <c r="V46" s="46"/>
      <c r="W46" s="34"/>
      <c r="X46" s="36"/>
      <c r="Y46" s="36"/>
      <c r="Z46" s="37"/>
    </row>
    <row r="47" spans="2:26" ht="12.75" customHeight="1" x14ac:dyDescent="0.2">
      <c r="B47" s="163" t="str">
        <f t="shared" si="1"/>
        <v>HALİL MELİKŞAH CAMKURT</v>
      </c>
      <c r="C47" s="172" t="s">
        <v>492</v>
      </c>
      <c r="D47" s="165" t="s">
        <v>493</v>
      </c>
      <c r="E47" s="166" t="s">
        <v>225</v>
      </c>
      <c r="F47" s="167"/>
      <c r="H47" s="169">
        <v>19</v>
      </c>
      <c r="I47" s="43"/>
      <c r="J47" s="189">
        <f t="shared" si="2"/>
        <v>19</v>
      </c>
      <c r="K47" s="35"/>
      <c r="L47" s="35"/>
      <c r="M47" s="34"/>
      <c r="N47" s="34"/>
      <c r="O47" s="34"/>
      <c r="R47" s="190"/>
      <c r="S47" s="38"/>
      <c r="T47" s="37"/>
      <c r="V47" s="46"/>
      <c r="W47" s="34"/>
      <c r="X47" s="36"/>
      <c r="Y47" s="36"/>
      <c r="Z47" s="37"/>
    </row>
    <row r="48" spans="2:26" ht="12.75" customHeight="1" x14ac:dyDescent="0.2">
      <c r="B48" s="163" t="str">
        <f t="shared" si="1"/>
        <v>HAMZA ÖZBEK</v>
      </c>
      <c r="C48" s="47" t="s">
        <v>491</v>
      </c>
      <c r="D48" s="36" t="s">
        <v>224</v>
      </c>
      <c r="E48" s="36" t="s">
        <v>40</v>
      </c>
      <c r="F48" s="167"/>
      <c r="H48" s="169">
        <v>20</v>
      </c>
      <c r="I48" s="43"/>
      <c r="J48" s="189">
        <f t="shared" si="2"/>
        <v>20</v>
      </c>
      <c r="K48" s="35"/>
      <c r="S48" s="38"/>
      <c r="V48" s="46"/>
      <c r="W48" s="34"/>
      <c r="X48" s="36"/>
      <c r="Y48" s="36"/>
      <c r="Z48" s="37"/>
    </row>
    <row r="49" spans="2:26" ht="12.75" customHeight="1" x14ac:dyDescent="0.2">
      <c r="B49" s="163" t="str">
        <f t="shared" si="1"/>
        <v>HASAN ÖZTEKİN</v>
      </c>
      <c r="C49" s="47" t="s">
        <v>512</v>
      </c>
      <c r="D49" s="36" t="s">
        <v>501</v>
      </c>
      <c r="E49" s="36" t="s">
        <v>36</v>
      </c>
      <c r="F49" s="167"/>
      <c r="H49" s="169">
        <v>8</v>
      </c>
      <c r="I49" s="43"/>
      <c r="J49" s="189">
        <f t="shared" si="2"/>
        <v>8</v>
      </c>
      <c r="K49" s="35"/>
      <c r="S49" s="38"/>
      <c r="V49" s="46"/>
      <c r="W49" s="34"/>
      <c r="X49" s="36"/>
      <c r="Y49" s="36"/>
      <c r="Z49" s="37"/>
    </row>
    <row r="50" spans="2:26" ht="12.75" customHeight="1" x14ac:dyDescent="0.2">
      <c r="B50" s="163" t="str">
        <f t="shared" si="1"/>
        <v>HASAN TALHA YAVUZ</v>
      </c>
      <c r="C50" s="172" t="s">
        <v>304</v>
      </c>
      <c r="D50" s="165" t="s">
        <v>305</v>
      </c>
      <c r="E50" s="166" t="s">
        <v>28</v>
      </c>
      <c r="F50" s="167">
        <v>16</v>
      </c>
      <c r="G50" s="168">
        <v>200</v>
      </c>
      <c r="H50" s="169">
        <v>21</v>
      </c>
      <c r="I50" s="43">
        <v>17</v>
      </c>
      <c r="J50" s="189">
        <f t="shared" si="2"/>
        <v>254</v>
      </c>
      <c r="K50" s="35"/>
      <c r="S50" s="38"/>
      <c r="V50" s="46"/>
      <c r="W50" s="34"/>
      <c r="X50" s="36"/>
      <c r="Y50" s="36"/>
      <c r="Z50" s="37"/>
    </row>
    <row r="51" spans="2:26" ht="12.75" customHeight="1" x14ac:dyDescent="0.2">
      <c r="B51" s="163" t="str">
        <f t="shared" si="1"/>
        <v>HÜSEYİN EREN YILMAZ</v>
      </c>
      <c r="C51" s="47" t="s">
        <v>503</v>
      </c>
      <c r="D51" s="36" t="s">
        <v>486</v>
      </c>
      <c r="E51" s="36" t="s">
        <v>30</v>
      </c>
      <c r="F51" s="167"/>
      <c r="H51" s="169">
        <v>16</v>
      </c>
      <c r="I51" s="43"/>
      <c r="J51" s="189">
        <f t="shared" si="2"/>
        <v>16</v>
      </c>
      <c r="K51" s="35"/>
      <c r="S51" s="38"/>
      <c r="V51" s="46"/>
      <c r="W51" s="34"/>
      <c r="X51" s="36"/>
      <c r="Y51" s="36"/>
      <c r="Z51" s="37"/>
    </row>
    <row r="52" spans="2:26" ht="12.75" customHeight="1" x14ac:dyDescent="0.2">
      <c r="B52" s="163" t="str">
        <f t="shared" si="1"/>
        <v>HÜSEYİN UTKU KIRBAÇ</v>
      </c>
      <c r="C52" s="164" t="s">
        <v>582</v>
      </c>
      <c r="D52" s="165" t="s">
        <v>218</v>
      </c>
      <c r="E52" s="166" t="s">
        <v>15</v>
      </c>
      <c r="F52" s="167">
        <v>28</v>
      </c>
      <c r="G52" s="168">
        <v>100</v>
      </c>
      <c r="H52" s="169"/>
      <c r="I52" s="43"/>
      <c r="J52" s="189">
        <f t="shared" si="2"/>
        <v>128</v>
      </c>
      <c r="K52" s="35"/>
      <c r="S52" s="38"/>
      <c r="V52" s="46"/>
      <c r="W52" s="34"/>
      <c r="X52" s="36"/>
      <c r="Y52" s="36"/>
      <c r="Z52" s="37"/>
    </row>
    <row r="53" spans="2:26" ht="12.75" customHeight="1" x14ac:dyDescent="0.2">
      <c r="B53" s="163" t="str">
        <f t="shared" si="1"/>
        <v>İBRAHİM DOĞAN</v>
      </c>
      <c r="C53" s="47" t="s">
        <v>350</v>
      </c>
      <c r="D53" s="36" t="s">
        <v>275</v>
      </c>
      <c r="E53" s="36" t="s">
        <v>34</v>
      </c>
      <c r="F53" s="167">
        <v>8</v>
      </c>
      <c r="G53" s="168">
        <v>200</v>
      </c>
      <c r="H53" s="169"/>
      <c r="I53" s="43"/>
      <c r="J53" s="189">
        <f t="shared" si="2"/>
        <v>208</v>
      </c>
      <c r="K53" s="35"/>
      <c r="S53" s="38"/>
      <c r="V53" s="46"/>
      <c r="W53" s="34"/>
      <c r="X53" s="36"/>
      <c r="Y53" s="36"/>
      <c r="Z53" s="37"/>
    </row>
    <row r="54" spans="2:26" ht="12.75" customHeight="1" x14ac:dyDescent="0.2">
      <c r="B54" s="163" t="str">
        <f t="shared" si="1"/>
        <v>İSMETHAN SÜTYEMEZ</v>
      </c>
      <c r="C54" s="47" t="s">
        <v>507</v>
      </c>
      <c r="D54" s="36" t="s">
        <v>242</v>
      </c>
      <c r="E54" s="36" t="s">
        <v>508</v>
      </c>
      <c r="F54" s="167"/>
      <c r="H54" s="169">
        <v>8</v>
      </c>
      <c r="I54" s="43"/>
      <c r="J54" s="189">
        <f t="shared" si="2"/>
        <v>8</v>
      </c>
      <c r="K54" s="35"/>
      <c r="S54" s="38"/>
      <c r="V54" s="46"/>
      <c r="W54" s="34"/>
      <c r="X54" s="36"/>
      <c r="Y54" s="36"/>
      <c r="Z54" s="37"/>
    </row>
    <row r="55" spans="2:26" ht="12.75" customHeight="1" x14ac:dyDescent="0.2">
      <c r="B55" s="163" t="str">
        <f t="shared" si="1"/>
        <v>KAAN BEYZAT TUNA</v>
      </c>
      <c r="C55" s="172" t="s">
        <v>282</v>
      </c>
      <c r="D55" s="165" t="s">
        <v>70</v>
      </c>
      <c r="E55" s="166" t="s">
        <v>7</v>
      </c>
      <c r="F55" s="167">
        <v>23</v>
      </c>
      <c r="G55" s="168">
        <v>200</v>
      </c>
      <c r="H55" s="169">
        <v>26</v>
      </c>
      <c r="I55" s="43">
        <v>25</v>
      </c>
      <c r="J55" s="189">
        <f t="shared" si="2"/>
        <v>274</v>
      </c>
      <c r="K55" s="35"/>
      <c r="S55" s="38"/>
      <c r="V55" s="46"/>
      <c r="W55" s="34"/>
      <c r="X55" s="36"/>
      <c r="Y55" s="36"/>
      <c r="Z55" s="37"/>
    </row>
    <row r="56" spans="2:26" ht="12.75" customHeight="1" x14ac:dyDescent="0.2">
      <c r="B56" s="163" t="str">
        <f t="shared" si="1"/>
        <v>KADİR EMİR YILDIRIM</v>
      </c>
      <c r="C56" s="47" t="s">
        <v>482</v>
      </c>
      <c r="D56" s="36" t="s">
        <v>483</v>
      </c>
      <c r="E56" s="36" t="s">
        <v>39</v>
      </c>
      <c r="F56" s="167"/>
      <c r="H56" s="169">
        <v>25</v>
      </c>
      <c r="I56" s="43"/>
      <c r="J56" s="189">
        <f t="shared" si="2"/>
        <v>25</v>
      </c>
      <c r="K56" s="35"/>
      <c r="S56" s="38"/>
      <c r="V56" s="46"/>
      <c r="W56" s="34"/>
      <c r="X56" s="36"/>
      <c r="Y56" s="36"/>
      <c r="Z56" s="37"/>
    </row>
    <row r="57" spans="2:26" ht="12.75" customHeight="1" x14ac:dyDescent="0.2">
      <c r="B57" s="163" t="str">
        <f t="shared" si="1"/>
        <v>KAĞAN ALP ÖZÇETİN</v>
      </c>
      <c r="C57" s="172" t="s">
        <v>351</v>
      </c>
      <c r="D57" s="165" t="s">
        <v>224</v>
      </c>
      <c r="E57" s="166" t="s">
        <v>40</v>
      </c>
      <c r="F57" s="167"/>
      <c r="G57" s="168">
        <v>200</v>
      </c>
      <c r="H57" s="169">
        <v>8</v>
      </c>
      <c r="I57" s="43"/>
      <c r="J57" s="189">
        <f t="shared" si="2"/>
        <v>208</v>
      </c>
      <c r="K57" s="35"/>
      <c r="M57" s="37"/>
      <c r="N57" s="37"/>
      <c r="O57" s="37"/>
      <c r="P57" s="33"/>
      <c r="S57" s="38"/>
      <c r="V57" s="46"/>
      <c r="W57" s="34"/>
      <c r="X57" s="36"/>
      <c r="Y57" s="36"/>
      <c r="Z57" s="37"/>
    </row>
    <row r="58" spans="2:26" ht="12.75" customHeight="1" x14ac:dyDescent="0.2">
      <c r="B58" s="163" t="str">
        <f t="shared" si="1"/>
        <v>KAYA ARSLAN</v>
      </c>
      <c r="C58" s="47" t="s">
        <v>337</v>
      </c>
      <c r="D58" s="36" t="s">
        <v>313</v>
      </c>
      <c r="E58" s="36" t="s">
        <v>15</v>
      </c>
      <c r="F58" s="167">
        <v>8</v>
      </c>
      <c r="G58" s="168">
        <v>200</v>
      </c>
      <c r="H58" s="169">
        <v>8</v>
      </c>
      <c r="I58" s="43"/>
      <c r="J58" s="189">
        <f t="shared" si="2"/>
        <v>216</v>
      </c>
      <c r="K58" s="35"/>
      <c r="M58" s="37"/>
      <c r="N58" s="37"/>
      <c r="O58" s="37"/>
      <c r="P58" s="33"/>
      <c r="S58" s="38"/>
      <c r="V58" s="46"/>
      <c r="W58" s="34"/>
      <c r="X58" s="36"/>
      <c r="Y58" s="36"/>
      <c r="Z58" s="37"/>
    </row>
    <row r="59" spans="2:26" ht="12.75" customHeight="1" x14ac:dyDescent="0.2">
      <c r="B59" s="163" t="str">
        <f t="shared" si="1"/>
        <v>KEMAL KASHOUSH</v>
      </c>
      <c r="C59" s="47" t="s">
        <v>484</v>
      </c>
      <c r="D59" s="36" t="s">
        <v>305</v>
      </c>
      <c r="E59" s="36" t="s">
        <v>28</v>
      </c>
      <c r="F59" s="167"/>
      <c r="H59" s="169">
        <v>24</v>
      </c>
      <c r="I59" s="43"/>
      <c r="J59" s="189">
        <f t="shared" si="2"/>
        <v>24</v>
      </c>
      <c r="K59" s="35"/>
      <c r="M59" s="37"/>
      <c r="N59" s="37"/>
      <c r="O59" s="37"/>
      <c r="P59" s="33"/>
      <c r="S59" s="38"/>
      <c r="V59" s="46"/>
      <c r="W59" s="34"/>
      <c r="X59" s="36"/>
      <c r="Y59" s="36"/>
      <c r="Z59" s="37"/>
    </row>
    <row r="60" spans="2:26" ht="12.75" customHeight="1" x14ac:dyDescent="0.2">
      <c r="B60" s="163" t="str">
        <f t="shared" si="1"/>
        <v>KEREM GÖK</v>
      </c>
      <c r="C60" s="47" t="s">
        <v>509</v>
      </c>
      <c r="D60" s="36" t="s">
        <v>242</v>
      </c>
      <c r="E60" s="36" t="s">
        <v>508</v>
      </c>
      <c r="F60" s="167"/>
      <c r="H60" s="169">
        <v>8</v>
      </c>
      <c r="I60" s="43"/>
      <c r="J60" s="189">
        <f t="shared" si="2"/>
        <v>8</v>
      </c>
      <c r="K60" s="35"/>
      <c r="M60" s="37"/>
      <c r="N60" s="37"/>
      <c r="O60" s="37"/>
      <c r="P60" s="33"/>
      <c r="S60" s="38"/>
      <c r="V60" s="46"/>
      <c r="W60" s="34"/>
      <c r="X60" s="36"/>
      <c r="Y60" s="36"/>
      <c r="Z60" s="37"/>
    </row>
    <row r="61" spans="2:26" ht="12.75" customHeight="1" x14ac:dyDescent="0.2">
      <c r="B61" s="163" t="str">
        <f t="shared" si="1"/>
        <v>KEREM KÖSE</v>
      </c>
      <c r="C61" s="164" t="s">
        <v>631</v>
      </c>
      <c r="D61" s="165" t="s">
        <v>218</v>
      </c>
      <c r="E61" s="166" t="s">
        <v>15</v>
      </c>
      <c r="F61" s="167">
        <v>8</v>
      </c>
      <c r="G61" s="168">
        <v>100</v>
      </c>
      <c r="H61" s="169"/>
      <c r="I61" s="43"/>
      <c r="J61" s="189">
        <f t="shared" si="2"/>
        <v>108</v>
      </c>
      <c r="K61" s="35"/>
      <c r="M61" s="37"/>
      <c r="N61" s="37"/>
      <c r="O61" s="37"/>
      <c r="P61" s="33"/>
      <c r="S61" s="38"/>
      <c r="V61" s="46"/>
      <c r="W61" s="34"/>
      <c r="X61" s="36"/>
      <c r="Y61" s="36"/>
      <c r="Z61" s="37"/>
    </row>
    <row r="62" spans="2:26" ht="12.75" customHeight="1" x14ac:dyDescent="0.2">
      <c r="B62" s="163" t="str">
        <f t="shared" si="1"/>
        <v>KEREM URHAN</v>
      </c>
      <c r="C62" s="47" t="s">
        <v>511</v>
      </c>
      <c r="D62" s="36" t="s">
        <v>486</v>
      </c>
      <c r="E62" s="36" t="s">
        <v>30</v>
      </c>
      <c r="F62" s="167"/>
      <c r="H62" s="169">
        <v>8</v>
      </c>
      <c r="I62" s="43"/>
      <c r="J62" s="189">
        <f t="shared" si="2"/>
        <v>8</v>
      </c>
      <c r="K62" s="35"/>
      <c r="M62" s="37"/>
      <c r="N62" s="37"/>
      <c r="O62" s="37"/>
      <c r="P62" s="33"/>
      <c r="S62" s="38"/>
      <c r="V62" s="46"/>
      <c r="W62" s="34"/>
      <c r="X62" s="36"/>
      <c r="Y62" s="36"/>
      <c r="Z62" s="37"/>
    </row>
    <row r="63" spans="2:26" ht="12.75" customHeight="1" x14ac:dyDescent="0.2">
      <c r="B63" s="163" t="str">
        <f t="shared" si="1"/>
        <v>KUZEY GÜNDOĞDU</v>
      </c>
      <c r="C63" s="172" t="s">
        <v>269</v>
      </c>
      <c r="D63" s="165" t="s">
        <v>68</v>
      </c>
      <c r="E63" s="166" t="s">
        <v>46</v>
      </c>
      <c r="F63" s="167">
        <v>32</v>
      </c>
      <c r="G63" s="168">
        <v>200</v>
      </c>
      <c r="H63" s="169">
        <v>31</v>
      </c>
      <c r="I63" s="43">
        <v>31</v>
      </c>
      <c r="J63" s="189">
        <f t="shared" si="2"/>
        <v>294</v>
      </c>
      <c r="K63" s="35"/>
      <c r="M63" s="37"/>
      <c r="N63" s="37"/>
      <c r="O63" s="37"/>
      <c r="P63" s="33"/>
      <c r="S63" s="38"/>
      <c r="V63" s="46"/>
      <c r="W63" s="34"/>
      <c r="X63" s="36"/>
      <c r="Y63" s="36"/>
      <c r="Z63" s="37"/>
    </row>
    <row r="64" spans="2:26" ht="12.75" customHeight="1" x14ac:dyDescent="0.2">
      <c r="B64" s="163" t="str">
        <f t="shared" si="1"/>
        <v>MEHMET AKİF BALA</v>
      </c>
      <c r="C64" s="164" t="s">
        <v>615</v>
      </c>
      <c r="D64" s="165" t="s">
        <v>471</v>
      </c>
      <c r="E64" s="166" t="s">
        <v>12</v>
      </c>
      <c r="F64" s="167">
        <v>16</v>
      </c>
      <c r="G64" s="168">
        <v>100</v>
      </c>
      <c r="H64" s="169"/>
      <c r="I64" s="43"/>
      <c r="J64" s="189">
        <f t="shared" si="2"/>
        <v>116</v>
      </c>
      <c r="K64" s="35"/>
      <c r="M64" s="37"/>
      <c r="N64" s="37"/>
      <c r="O64" s="37"/>
      <c r="P64" s="33"/>
      <c r="S64" s="38"/>
      <c r="V64" s="46"/>
      <c r="W64" s="34"/>
      <c r="X64" s="36"/>
      <c r="Y64" s="36"/>
      <c r="Z64" s="37"/>
    </row>
    <row r="65" spans="2:26" ht="12.75" customHeight="1" x14ac:dyDescent="0.2">
      <c r="B65" s="163" t="str">
        <f t="shared" si="1"/>
        <v>MEHMET AKİF TORU</v>
      </c>
      <c r="C65" s="164" t="s">
        <v>594</v>
      </c>
      <c r="D65" s="165" t="s">
        <v>231</v>
      </c>
      <c r="E65" s="166" t="s">
        <v>0</v>
      </c>
      <c r="F65" s="167">
        <v>21</v>
      </c>
      <c r="G65" s="168">
        <v>100</v>
      </c>
      <c r="H65" s="169"/>
      <c r="I65" s="43"/>
      <c r="J65" s="189">
        <f t="shared" si="2"/>
        <v>121</v>
      </c>
      <c r="K65" s="35"/>
      <c r="M65" s="37"/>
      <c r="N65" s="37"/>
      <c r="O65" s="37"/>
      <c r="P65" s="33"/>
      <c r="S65" s="38"/>
      <c r="V65" s="46"/>
      <c r="W65" s="34"/>
      <c r="X65" s="36"/>
      <c r="Y65" s="36"/>
      <c r="Z65" s="37"/>
    </row>
    <row r="66" spans="2:26" ht="12.75" customHeight="1" x14ac:dyDescent="0.2">
      <c r="B66" s="163" t="str">
        <f t="shared" si="1"/>
        <v>MEHMET ERDEM DEMİRTAŞ</v>
      </c>
      <c r="C66" s="172" t="s">
        <v>322</v>
      </c>
      <c r="D66" s="165" t="s">
        <v>253</v>
      </c>
      <c r="E66" s="166" t="s">
        <v>41</v>
      </c>
      <c r="F66" s="167">
        <v>16</v>
      </c>
      <c r="G66" s="168">
        <v>200</v>
      </c>
      <c r="H66" s="169">
        <v>16</v>
      </c>
      <c r="I66" s="43"/>
      <c r="J66" s="189">
        <f t="shared" ref="J66:J97" si="3">F66+G66+H66+I66</f>
        <v>232</v>
      </c>
      <c r="K66" s="35"/>
      <c r="M66" s="37"/>
      <c r="N66" s="37"/>
      <c r="O66" s="37"/>
      <c r="P66" s="33"/>
      <c r="S66" s="38"/>
      <c r="V66" s="46"/>
      <c r="W66" s="34"/>
      <c r="X66" s="36"/>
      <c r="Y66" s="36"/>
      <c r="Z66" s="37"/>
    </row>
    <row r="67" spans="2:26" ht="12.75" customHeight="1" x14ac:dyDescent="0.2">
      <c r="B67" s="163" t="str">
        <f t="shared" ref="B67:B112" si="4">UPPER(TRIM(C67))</f>
        <v>MEHMET FATİH GEZER</v>
      </c>
      <c r="C67" s="164" t="s">
        <v>591</v>
      </c>
      <c r="D67" s="165" t="s">
        <v>238</v>
      </c>
      <c r="E67" s="166" t="s">
        <v>15</v>
      </c>
      <c r="F67" s="167">
        <v>24</v>
      </c>
      <c r="G67" s="168">
        <v>100</v>
      </c>
      <c r="H67" s="169"/>
      <c r="I67" s="43"/>
      <c r="J67" s="189">
        <f t="shared" si="3"/>
        <v>124</v>
      </c>
      <c r="K67" s="35"/>
      <c r="M67" s="37"/>
      <c r="N67" s="37"/>
      <c r="O67" s="37"/>
      <c r="P67" s="33"/>
      <c r="S67" s="38"/>
      <c r="V67" s="46"/>
      <c r="W67" s="34"/>
      <c r="X67" s="36"/>
      <c r="Y67" s="36"/>
      <c r="Z67" s="37"/>
    </row>
    <row r="68" spans="2:26" ht="12.75" customHeight="1" x14ac:dyDescent="0.2">
      <c r="B68" s="163" t="str">
        <f t="shared" si="4"/>
        <v>MEHMET FATİH VAROL</v>
      </c>
      <c r="C68" s="47" t="s">
        <v>496</v>
      </c>
      <c r="D68" s="36" t="s">
        <v>488</v>
      </c>
      <c r="E68" s="36" t="s">
        <v>37</v>
      </c>
      <c r="F68" s="167"/>
      <c r="H68" s="169">
        <v>17</v>
      </c>
      <c r="I68" s="43"/>
      <c r="J68" s="189">
        <f t="shared" si="3"/>
        <v>17</v>
      </c>
      <c r="K68" s="35"/>
      <c r="M68" s="37"/>
      <c r="N68" s="37"/>
      <c r="O68" s="37"/>
      <c r="P68" s="33"/>
      <c r="S68" s="38"/>
      <c r="V68" s="46"/>
      <c r="W68" s="34"/>
      <c r="X68" s="36"/>
      <c r="Y68" s="36"/>
      <c r="Z68" s="37"/>
    </row>
    <row r="69" spans="2:26" ht="12.75" customHeight="1" x14ac:dyDescent="0.2">
      <c r="B69" s="163" t="str">
        <f t="shared" si="4"/>
        <v>MEHMET GÜNGÜT</v>
      </c>
      <c r="C69" s="170" t="s">
        <v>327</v>
      </c>
      <c r="D69" s="165" t="s">
        <v>233</v>
      </c>
      <c r="E69" s="166" t="s">
        <v>12</v>
      </c>
      <c r="F69" s="167">
        <v>16</v>
      </c>
      <c r="G69" s="168">
        <v>200</v>
      </c>
      <c r="H69" s="169">
        <v>8</v>
      </c>
      <c r="I69" s="43"/>
      <c r="J69" s="189">
        <f t="shared" si="3"/>
        <v>224</v>
      </c>
      <c r="K69" s="35"/>
      <c r="M69" s="37"/>
      <c r="N69" s="37"/>
      <c r="O69" s="37"/>
      <c r="P69" s="33"/>
      <c r="S69" s="38"/>
      <c r="V69" s="46"/>
      <c r="W69" s="34"/>
      <c r="X69" s="36"/>
      <c r="Y69" s="36"/>
      <c r="Z69" s="37"/>
    </row>
    <row r="70" spans="2:26" ht="12.75" customHeight="1" x14ac:dyDescent="0.2">
      <c r="B70" s="163" t="str">
        <f t="shared" si="4"/>
        <v>MEHMET KAĞAN GÜMÜŞAY</v>
      </c>
      <c r="C70" s="47" t="s">
        <v>497</v>
      </c>
      <c r="D70" s="36" t="s">
        <v>220</v>
      </c>
      <c r="E70" s="36" t="s">
        <v>34</v>
      </c>
      <c r="F70" s="167"/>
      <c r="H70" s="169">
        <v>16</v>
      </c>
      <c r="I70" s="43"/>
      <c r="J70" s="189">
        <f t="shared" si="3"/>
        <v>16</v>
      </c>
      <c r="K70" s="35"/>
      <c r="M70" s="37"/>
      <c r="N70" s="37"/>
      <c r="O70" s="37"/>
      <c r="P70" s="33"/>
      <c r="S70" s="38"/>
      <c r="V70" s="46"/>
      <c r="W70" s="34"/>
      <c r="X70" s="36"/>
      <c r="Y70" s="36"/>
      <c r="Z70" s="37"/>
    </row>
    <row r="71" spans="2:26" ht="12.75" customHeight="1" x14ac:dyDescent="0.2">
      <c r="B71" s="163" t="str">
        <f t="shared" si="4"/>
        <v>METEHAN ŞAHİN</v>
      </c>
      <c r="C71" s="164" t="s">
        <v>617</v>
      </c>
      <c r="D71" s="165" t="s">
        <v>611</v>
      </c>
      <c r="E71" s="166" t="s">
        <v>39</v>
      </c>
      <c r="F71" s="167">
        <v>16</v>
      </c>
      <c r="G71" s="168">
        <v>100</v>
      </c>
      <c r="H71" s="169"/>
      <c r="I71" s="43"/>
      <c r="J71" s="189">
        <f t="shared" si="3"/>
        <v>116</v>
      </c>
      <c r="K71" s="35"/>
      <c r="M71" s="37"/>
      <c r="N71" s="37"/>
      <c r="O71" s="37"/>
      <c r="P71" s="33"/>
      <c r="S71" s="38"/>
      <c r="V71" s="46"/>
      <c r="W71" s="34"/>
      <c r="X71" s="36"/>
      <c r="Y71" s="36"/>
      <c r="Z71" s="37"/>
    </row>
    <row r="72" spans="2:26" ht="12.75" customHeight="1" x14ac:dyDescent="0.2">
      <c r="B72" s="163" t="str">
        <f t="shared" si="4"/>
        <v>MİRAÇ TAŞKOPARAN</v>
      </c>
      <c r="C72" s="47" t="s">
        <v>470</v>
      </c>
      <c r="D72" s="36" t="s">
        <v>471</v>
      </c>
      <c r="E72" s="36" t="s">
        <v>12</v>
      </c>
      <c r="F72" s="167"/>
      <c r="H72" s="169">
        <v>32</v>
      </c>
      <c r="I72" s="43"/>
      <c r="J72" s="189">
        <f t="shared" si="3"/>
        <v>32</v>
      </c>
      <c r="K72" s="35"/>
      <c r="M72" s="37"/>
      <c r="N72" s="37"/>
      <c r="O72" s="37"/>
      <c r="P72" s="33"/>
      <c r="S72" s="38"/>
      <c r="V72" s="46"/>
      <c r="W72" s="34"/>
      <c r="X72" s="36"/>
      <c r="Y72" s="36"/>
      <c r="Z72" s="37"/>
    </row>
    <row r="73" spans="2:26" ht="12.75" customHeight="1" x14ac:dyDescent="0.2">
      <c r="B73" s="163" t="str">
        <f t="shared" si="4"/>
        <v>MUHAMMED BARIŞ KALKAN</v>
      </c>
      <c r="C73" s="164" t="s">
        <v>610</v>
      </c>
      <c r="D73" s="165" t="s">
        <v>611</v>
      </c>
      <c r="E73" s="166" t="s">
        <v>39</v>
      </c>
      <c r="F73" s="167">
        <v>16</v>
      </c>
      <c r="G73" s="168">
        <v>100</v>
      </c>
      <c r="H73" s="169"/>
      <c r="I73" s="43"/>
      <c r="J73" s="189">
        <f t="shared" si="3"/>
        <v>116</v>
      </c>
      <c r="K73" s="35"/>
      <c r="M73" s="37"/>
      <c r="N73" s="37"/>
      <c r="O73" s="37"/>
      <c r="P73" s="33"/>
      <c r="S73" s="38"/>
      <c r="V73" s="46"/>
      <c r="W73" s="34"/>
      <c r="X73" s="36"/>
      <c r="Y73" s="36"/>
      <c r="Z73" s="37"/>
    </row>
    <row r="74" spans="2:26" ht="12.75" customHeight="1" x14ac:dyDescent="0.2">
      <c r="B74" s="163" t="str">
        <f t="shared" si="4"/>
        <v>MUHAMMED ÇINAR ATASEVER</v>
      </c>
      <c r="C74" s="47" t="s">
        <v>510</v>
      </c>
      <c r="D74" s="36" t="s">
        <v>252</v>
      </c>
      <c r="E74" s="36" t="s">
        <v>53</v>
      </c>
      <c r="F74" s="167"/>
      <c r="H74" s="169">
        <v>8</v>
      </c>
      <c r="I74" s="43"/>
      <c r="J74" s="189">
        <f t="shared" si="3"/>
        <v>8</v>
      </c>
      <c r="K74" s="35"/>
      <c r="M74" s="37"/>
      <c r="N74" s="37"/>
      <c r="O74" s="37"/>
      <c r="P74" s="33"/>
      <c r="S74" s="38"/>
      <c r="V74" s="46"/>
      <c r="W74" s="34"/>
      <c r="X74" s="36"/>
      <c r="Y74" s="36"/>
      <c r="Z74" s="37"/>
    </row>
    <row r="75" spans="2:26" ht="12.75" customHeight="1" x14ac:dyDescent="0.2">
      <c r="B75" s="163" t="str">
        <f t="shared" si="4"/>
        <v>MUHAMMED EMİN KABADAYI</v>
      </c>
      <c r="C75" s="170" t="s">
        <v>335</v>
      </c>
      <c r="D75" s="165" t="s">
        <v>217</v>
      </c>
      <c r="E75" s="166" t="s">
        <v>29</v>
      </c>
      <c r="F75" s="167"/>
      <c r="G75" s="168">
        <v>200</v>
      </c>
      <c r="H75" s="169">
        <v>8</v>
      </c>
      <c r="I75" s="43"/>
      <c r="J75" s="189">
        <f t="shared" si="3"/>
        <v>208</v>
      </c>
      <c r="K75" s="35"/>
      <c r="M75" s="37"/>
      <c r="N75" s="37"/>
      <c r="O75" s="37"/>
      <c r="P75" s="33"/>
      <c r="S75" s="38"/>
      <c r="V75" s="46"/>
      <c r="W75" s="34"/>
      <c r="X75" s="36"/>
      <c r="Y75" s="36"/>
      <c r="Z75" s="37"/>
    </row>
    <row r="76" spans="2:26" ht="12.75" customHeight="1" x14ac:dyDescent="0.2">
      <c r="B76" s="163" t="str">
        <f t="shared" si="4"/>
        <v>MUHAMMED EMRE KANTİK</v>
      </c>
      <c r="C76" s="164" t="s">
        <v>575</v>
      </c>
      <c r="D76" s="165" t="s">
        <v>576</v>
      </c>
      <c r="E76" s="166" t="s">
        <v>30</v>
      </c>
      <c r="F76" s="167">
        <v>30</v>
      </c>
      <c r="G76" s="168">
        <v>100</v>
      </c>
      <c r="H76" s="169"/>
      <c r="I76" s="43"/>
      <c r="J76" s="189">
        <f t="shared" si="3"/>
        <v>130</v>
      </c>
      <c r="K76" s="35"/>
      <c r="M76" s="37"/>
      <c r="N76" s="37"/>
      <c r="O76" s="37"/>
      <c r="P76" s="33"/>
      <c r="S76" s="38"/>
      <c r="V76" s="46"/>
      <c r="W76" s="34"/>
      <c r="X76" s="36"/>
      <c r="Y76" s="36"/>
      <c r="Z76" s="37"/>
    </row>
    <row r="77" spans="2:26" ht="12.75" customHeight="1" x14ac:dyDescent="0.2">
      <c r="B77" s="163" t="str">
        <f t="shared" si="4"/>
        <v>MUHAMMED EYMEN SOLAK</v>
      </c>
      <c r="C77" s="47" t="s">
        <v>502</v>
      </c>
      <c r="D77" s="36" t="s">
        <v>486</v>
      </c>
      <c r="E77" s="36" t="s">
        <v>30</v>
      </c>
      <c r="F77" s="167"/>
      <c r="H77" s="169">
        <v>16</v>
      </c>
      <c r="I77" s="43"/>
      <c r="J77" s="189">
        <f t="shared" si="3"/>
        <v>16</v>
      </c>
      <c r="K77" s="35"/>
      <c r="M77" s="37"/>
      <c r="N77" s="37"/>
      <c r="O77" s="37"/>
      <c r="P77" s="33"/>
      <c r="S77" s="38"/>
      <c r="V77" s="46"/>
      <c r="W77" s="34"/>
      <c r="X77" s="36"/>
      <c r="Y77" s="36"/>
      <c r="Z77" s="37"/>
    </row>
    <row r="78" spans="2:26" ht="12.75" customHeight="1" x14ac:dyDescent="0.2">
      <c r="B78" s="163" t="str">
        <f t="shared" si="4"/>
        <v>MUHAMMET MUSTAFA YURTERİ</v>
      </c>
      <c r="C78" s="164" t="s">
        <v>623</v>
      </c>
      <c r="D78" s="165" t="s">
        <v>473</v>
      </c>
      <c r="E78" s="166" t="s">
        <v>32</v>
      </c>
      <c r="F78" s="167">
        <v>8</v>
      </c>
      <c r="G78" s="168">
        <v>100</v>
      </c>
      <c r="H78" s="169"/>
      <c r="I78" s="43"/>
      <c r="J78" s="189">
        <f t="shared" si="3"/>
        <v>108</v>
      </c>
      <c r="K78" s="35"/>
      <c r="M78" s="37"/>
      <c r="N78" s="37"/>
      <c r="O78" s="37"/>
      <c r="P78" s="33"/>
      <c r="S78" s="38"/>
      <c r="V78" s="46"/>
      <c r="W78" s="34"/>
      <c r="X78" s="36"/>
      <c r="Y78" s="36"/>
      <c r="Z78" s="37"/>
    </row>
    <row r="79" spans="2:26" ht="12.75" customHeight="1" x14ac:dyDescent="0.2">
      <c r="B79" s="163" t="str">
        <f t="shared" si="4"/>
        <v>MUSTAFA KAYRA TURAN</v>
      </c>
      <c r="C79" s="164" t="s">
        <v>589</v>
      </c>
      <c r="D79" s="165" t="s">
        <v>224</v>
      </c>
      <c r="E79" s="166" t="s">
        <v>40</v>
      </c>
      <c r="F79" s="167">
        <v>25</v>
      </c>
      <c r="G79" s="168">
        <v>100</v>
      </c>
      <c r="H79" s="169"/>
      <c r="I79" s="43"/>
      <c r="J79" s="189">
        <f t="shared" si="3"/>
        <v>125</v>
      </c>
      <c r="K79" s="35"/>
      <c r="M79" s="37"/>
      <c r="N79" s="37"/>
      <c r="O79" s="37"/>
      <c r="P79" s="33"/>
      <c r="S79" s="38"/>
      <c r="V79" s="46"/>
      <c r="W79" s="34"/>
      <c r="X79" s="36"/>
      <c r="Y79" s="36"/>
      <c r="Z79" s="37"/>
    </row>
    <row r="80" spans="2:26" ht="12.75" customHeight="1" x14ac:dyDescent="0.2">
      <c r="B80" s="163" t="str">
        <f t="shared" si="4"/>
        <v>MUSTAFA YILDIRIM</v>
      </c>
      <c r="C80" s="170" t="s">
        <v>303</v>
      </c>
      <c r="D80" s="165" t="s">
        <v>224</v>
      </c>
      <c r="E80" s="166" t="s">
        <v>40</v>
      </c>
      <c r="F80" s="167">
        <v>19</v>
      </c>
      <c r="G80" s="168">
        <v>200</v>
      </c>
      <c r="H80" s="169">
        <v>22</v>
      </c>
      <c r="I80" s="43">
        <v>20</v>
      </c>
      <c r="J80" s="189">
        <f t="shared" si="3"/>
        <v>261</v>
      </c>
      <c r="K80" s="35"/>
      <c r="M80" s="37"/>
      <c r="N80" s="37"/>
      <c r="O80" s="37"/>
      <c r="P80" s="33"/>
      <c r="S80" s="38"/>
      <c r="V80" s="46"/>
      <c r="W80" s="34"/>
      <c r="X80" s="36"/>
      <c r="Y80" s="36"/>
      <c r="Z80" s="37"/>
    </row>
    <row r="81" spans="2:26" ht="12.75" customHeight="1" x14ac:dyDescent="0.2">
      <c r="B81" s="163" t="str">
        <f t="shared" si="4"/>
        <v>ONUR ALP SAĞIR</v>
      </c>
      <c r="C81" s="172" t="s">
        <v>308</v>
      </c>
      <c r="D81" s="165" t="s">
        <v>68</v>
      </c>
      <c r="E81" s="166" t="s">
        <v>46</v>
      </c>
      <c r="F81" s="167">
        <v>16</v>
      </c>
      <c r="G81" s="168">
        <v>200</v>
      </c>
      <c r="H81" s="169">
        <v>18</v>
      </c>
      <c r="I81" s="43">
        <v>27</v>
      </c>
      <c r="J81" s="189">
        <f t="shared" si="3"/>
        <v>261</v>
      </c>
      <c r="K81" s="35"/>
      <c r="M81" s="37"/>
      <c r="N81" s="37"/>
      <c r="O81" s="37"/>
      <c r="P81" s="33"/>
      <c r="S81" s="38"/>
      <c r="V81" s="46"/>
      <c r="W81" s="34"/>
      <c r="X81" s="36"/>
      <c r="Y81" s="36"/>
      <c r="Z81" s="37"/>
    </row>
    <row r="82" spans="2:26" ht="12.75" customHeight="1" x14ac:dyDescent="0.2">
      <c r="B82" s="163" t="str">
        <f t="shared" si="4"/>
        <v>ONUR DEMİR</v>
      </c>
      <c r="C82" s="172" t="s">
        <v>489</v>
      </c>
      <c r="D82" s="36" t="s">
        <v>490</v>
      </c>
      <c r="E82" s="36" t="s">
        <v>401</v>
      </c>
      <c r="F82" s="167"/>
      <c r="H82" s="169">
        <v>21</v>
      </c>
      <c r="I82" s="43"/>
      <c r="J82" s="189">
        <f t="shared" si="3"/>
        <v>21</v>
      </c>
      <c r="K82" s="35"/>
      <c r="M82" s="37"/>
      <c r="N82" s="37"/>
      <c r="O82" s="37"/>
      <c r="P82" s="33"/>
      <c r="S82" s="38"/>
      <c r="V82" s="46"/>
      <c r="W82" s="34"/>
      <c r="X82" s="36"/>
      <c r="Y82" s="36"/>
      <c r="Z82" s="37"/>
    </row>
    <row r="83" spans="2:26" ht="12.75" customHeight="1" x14ac:dyDescent="0.2">
      <c r="B83" s="163" t="str">
        <f t="shared" si="4"/>
        <v>OSMAN AYALP</v>
      </c>
      <c r="C83" s="164" t="s">
        <v>635</v>
      </c>
      <c r="D83" s="165" t="s">
        <v>237</v>
      </c>
      <c r="E83" s="166" t="s">
        <v>39</v>
      </c>
      <c r="F83" s="167">
        <v>8</v>
      </c>
      <c r="G83" s="168">
        <v>100</v>
      </c>
      <c r="H83" s="169"/>
      <c r="I83" s="43"/>
      <c r="J83" s="189">
        <f t="shared" si="3"/>
        <v>108</v>
      </c>
      <c r="K83" s="35"/>
      <c r="M83" s="37"/>
      <c r="N83" s="37"/>
      <c r="O83" s="37"/>
      <c r="P83" s="33"/>
      <c r="S83" s="38"/>
      <c r="V83" s="46"/>
      <c r="W83" s="34"/>
      <c r="X83" s="36"/>
      <c r="Y83" s="36"/>
      <c r="Z83" s="37"/>
    </row>
    <row r="84" spans="2:26" ht="12.75" customHeight="1" x14ac:dyDescent="0.2">
      <c r="B84" s="163" t="str">
        <f t="shared" si="4"/>
        <v>ÖMER AYAZ YILDIZ</v>
      </c>
      <c r="C84" s="164" t="s">
        <v>573</v>
      </c>
      <c r="D84" s="165" t="s">
        <v>231</v>
      </c>
      <c r="E84" s="166" t="s">
        <v>0</v>
      </c>
      <c r="F84" s="167">
        <v>31</v>
      </c>
      <c r="G84" s="168">
        <v>100</v>
      </c>
      <c r="H84" s="169"/>
      <c r="I84" s="43"/>
      <c r="J84" s="189">
        <f t="shared" si="3"/>
        <v>131</v>
      </c>
      <c r="K84" s="35"/>
      <c r="M84" s="37"/>
      <c r="N84" s="37"/>
      <c r="O84" s="37"/>
      <c r="P84" s="33"/>
      <c r="S84" s="38"/>
      <c r="V84" s="46"/>
      <c r="W84" s="34"/>
      <c r="X84" s="36"/>
      <c r="Y84" s="36"/>
      <c r="Z84" s="37"/>
    </row>
    <row r="85" spans="2:26" ht="12.75" customHeight="1" x14ac:dyDescent="0.2">
      <c r="B85" s="163" t="str">
        <f t="shared" si="4"/>
        <v>ÖMER MUSAB TOY</v>
      </c>
      <c r="C85" s="164" t="s">
        <v>624</v>
      </c>
      <c r="D85" s="165" t="s">
        <v>78</v>
      </c>
      <c r="E85" s="166" t="s">
        <v>36</v>
      </c>
      <c r="F85" s="167">
        <v>8</v>
      </c>
      <c r="G85" s="168">
        <v>100</v>
      </c>
      <c r="H85" s="169"/>
      <c r="I85" s="43"/>
      <c r="J85" s="189">
        <f t="shared" si="3"/>
        <v>108</v>
      </c>
      <c r="K85" s="35"/>
      <c r="M85" s="37"/>
      <c r="N85" s="37"/>
      <c r="O85" s="37"/>
      <c r="P85" s="33"/>
      <c r="S85" s="38"/>
      <c r="V85" s="46"/>
      <c r="W85" s="34"/>
      <c r="X85" s="36"/>
      <c r="Y85" s="36"/>
      <c r="Z85" s="37"/>
    </row>
    <row r="86" spans="2:26" ht="12.75" customHeight="1" x14ac:dyDescent="0.2">
      <c r="B86" s="163" t="str">
        <f t="shared" si="4"/>
        <v>ÖMER TALHA ASLAN</v>
      </c>
      <c r="C86" s="164" t="s">
        <v>319</v>
      </c>
      <c r="D86" s="165" t="s">
        <v>220</v>
      </c>
      <c r="E86" s="166" t="s">
        <v>34</v>
      </c>
      <c r="F86" s="167">
        <v>22</v>
      </c>
      <c r="G86" s="168">
        <v>200</v>
      </c>
      <c r="H86" s="169">
        <v>16</v>
      </c>
      <c r="I86" s="43"/>
      <c r="J86" s="189">
        <f t="shared" si="3"/>
        <v>238</v>
      </c>
      <c r="K86" s="35"/>
      <c r="M86" s="37"/>
      <c r="N86" s="37"/>
      <c r="O86" s="37"/>
      <c r="P86" s="33"/>
      <c r="S86" s="38"/>
      <c r="V86" s="46"/>
      <c r="W86" s="34"/>
      <c r="X86" s="36"/>
      <c r="Y86" s="36"/>
      <c r="Z86" s="37"/>
    </row>
    <row r="87" spans="2:26" ht="12.75" customHeight="1" x14ac:dyDescent="0.2">
      <c r="B87" s="163" t="str">
        <f t="shared" si="4"/>
        <v>SALİH EREN YILDIRIM</v>
      </c>
      <c r="C87" s="170" t="s">
        <v>273</v>
      </c>
      <c r="D87" s="165" t="s">
        <v>220</v>
      </c>
      <c r="E87" s="166" t="s">
        <v>34</v>
      </c>
      <c r="F87" s="167">
        <v>31</v>
      </c>
      <c r="G87" s="168">
        <v>200</v>
      </c>
      <c r="H87" s="169">
        <v>30</v>
      </c>
      <c r="I87" s="43">
        <v>29</v>
      </c>
      <c r="J87" s="189">
        <f t="shared" si="3"/>
        <v>290</v>
      </c>
      <c r="K87" s="35"/>
      <c r="M87" s="37"/>
      <c r="N87" s="37"/>
      <c r="O87" s="37"/>
      <c r="P87" s="33"/>
      <c r="S87" s="38"/>
      <c r="V87" s="46"/>
      <c r="W87" s="34"/>
      <c r="X87" s="36"/>
      <c r="Y87" s="36"/>
      <c r="Z87" s="37"/>
    </row>
    <row r="88" spans="2:26" ht="12.75" customHeight="1" x14ac:dyDescent="0.2">
      <c r="B88" s="163" t="str">
        <f t="shared" si="4"/>
        <v>SELİM AZAZİ</v>
      </c>
      <c r="C88" s="170" t="s">
        <v>316</v>
      </c>
      <c r="D88" s="165" t="s">
        <v>234</v>
      </c>
      <c r="E88" s="166" t="s">
        <v>12</v>
      </c>
      <c r="F88" s="167">
        <v>26</v>
      </c>
      <c r="G88" s="168">
        <v>200</v>
      </c>
      <c r="H88" s="169">
        <v>16</v>
      </c>
      <c r="I88" s="43"/>
      <c r="J88" s="189">
        <f t="shared" si="3"/>
        <v>242</v>
      </c>
      <c r="K88" s="35"/>
      <c r="M88" s="37"/>
      <c r="N88" s="37"/>
      <c r="O88" s="37"/>
      <c r="P88" s="33"/>
      <c r="S88" s="38"/>
      <c r="V88" s="46"/>
      <c r="W88" s="34"/>
      <c r="X88" s="36"/>
      <c r="Y88" s="36"/>
      <c r="Z88" s="37"/>
    </row>
    <row r="89" spans="2:26" ht="12.75" customHeight="1" x14ac:dyDescent="0.2">
      <c r="B89" s="163" t="str">
        <f t="shared" si="4"/>
        <v>SELİM ÖZYUVA</v>
      </c>
      <c r="C89" s="47" t="s">
        <v>479</v>
      </c>
      <c r="D89" s="36" t="s">
        <v>218</v>
      </c>
      <c r="E89" s="36" t="s">
        <v>15</v>
      </c>
      <c r="F89" s="167"/>
      <c r="H89" s="169">
        <v>28</v>
      </c>
      <c r="I89" s="43"/>
      <c r="J89" s="189">
        <f t="shared" si="3"/>
        <v>28</v>
      </c>
      <c r="K89" s="35"/>
      <c r="M89" s="37"/>
      <c r="N89" s="37"/>
      <c r="O89" s="37"/>
      <c r="P89" s="33"/>
      <c r="S89" s="38"/>
      <c r="V89" s="46"/>
      <c r="W89" s="34"/>
      <c r="X89" s="36"/>
      <c r="Y89" s="36"/>
      <c r="Z89" s="37"/>
    </row>
    <row r="90" spans="2:26" ht="12.75" customHeight="1" x14ac:dyDescent="0.2">
      <c r="B90" s="163" t="str">
        <f t="shared" si="4"/>
        <v>SEMİH KAHRAMAN</v>
      </c>
      <c r="C90" s="164" t="s">
        <v>619</v>
      </c>
      <c r="D90" s="165" t="s">
        <v>305</v>
      </c>
      <c r="E90" s="166" t="s">
        <v>28</v>
      </c>
      <c r="F90" s="167">
        <v>16</v>
      </c>
      <c r="G90" s="168">
        <v>100</v>
      </c>
      <c r="H90" s="169"/>
      <c r="I90" s="43"/>
      <c r="J90" s="189">
        <f t="shared" si="3"/>
        <v>116</v>
      </c>
      <c r="K90" s="35"/>
      <c r="M90" s="37"/>
      <c r="N90" s="37"/>
      <c r="O90" s="37"/>
      <c r="P90" s="33"/>
      <c r="S90" s="38"/>
      <c r="V90" s="46"/>
      <c r="W90" s="34"/>
      <c r="X90" s="36"/>
      <c r="Y90" s="36"/>
      <c r="Z90" s="37"/>
    </row>
    <row r="91" spans="2:26" ht="12.75" customHeight="1" x14ac:dyDescent="0.2">
      <c r="B91" s="163" t="str">
        <f t="shared" si="4"/>
        <v>SEMİH YÜKSEL</v>
      </c>
      <c r="C91" s="47" t="s">
        <v>352</v>
      </c>
      <c r="D91" s="36" t="s">
        <v>349</v>
      </c>
      <c r="E91" s="36" t="s">
        <v>15</v>
      </c>
      <c r="F91" s="167">
        <v>8</v>
      </c>
      <c r="G91" s="168">
        <v>200</v>
      </c>
      <c r="H91" s="169"/>
      <c r="I91" s="43"/>
      <c r="J91" s="189">
        <f t="shared" si="3"/>
        <v>208</v>
      </c>
      <c r="K91" s="35"/>
      <c r="M91" s="37"/>
      <c r="N91" s="37"/>
      <c r="O91" s="37"/>
      <c r="P91" s="33"/>
      <c r="S91" s="38"/>
      <c r="V91" s="46"/>
      <c r="W91" s="34"/>
      <c r="X91" s="36"/>
      <c r="Y91" s="36"/>
      <c r="Z91" s="37"/>
    </row>
    <row r="92" spans="2:26" ht="12.75" customHeight="1" x14ac:dyDescent="0.2">
      <c r="B92" s="163" t="str">
        <f t="shared" si="4"/>
        <v>ŞEYHMUS KAPLAN</v>
      </c>
      <c r="C92" s="164" t="s">
        <v>629</v>
      </c>
      <c r="D92" s="165" t="s">
        <v>486</v>
      </c>
      <c r="E92" s="166" t="s">
        <v>30</v>
      </c>
      <c r="F92" s="167">
        <v>8</v>
      </c>
      <c r="G92" s="168">
        <v>100</v>
      </c>
      <c r="H92" s="169"/>
      <c r="I92" s="43"/>
      <c r="J92" s="189">
        <f t="shared" si="3"/>
        <v>108</v>
      </c>
      <c r="K92" s="35"/>
      <c r="M92" s="37"/>
      <c r="N92" s="37"/>
      <c r="O92" s="37"/>
      <c r="P92" s="33"/>
      <c r="S92" s="38"/>
      <c r="V92" s="46"/>
      <c r="W92" s="34"/>
      <c r="X92" s="36"/>
      <c r="Y92" s="36"/>
      <c r="Z92" s="37"/>
    </row>
    <row r="93" spans="2:26" ht="12.75" customHeight="1" x14ac:dyDescent="0.2">
      <c r="B93" s="163" t="str">
        <f t="shared" si="4"/>
        <v>TAHA DERELİ</v>
      </c>
      <c r="C93" s="164" t="s">
        <v>613</v>
      </c>
      <c r="D93" s="165" t="s">
        <v>65</v>
      </c>
      <c r="E93" s="166" t="s">
        <v>15</v>
      </c>
      <c r="F93" s="167">
        <v>16</v>
      </c>
      <c r="G93" s="168">
        <v>100</v>
      </c>
      <c r="H93" s="169"/>
      <c r="I93" s="43"/>
      <c r="J93" s="189">
        <f t="shared" si="3"/>
        <v>116</v>
      </c>
      <c r="K93" s="35"/>
      <c r="M93" s="37"/>
      <c r="N93" s="37"/>
      <c r="O93" s="37"/>
      <c r="P93" s="33"/>
      <c r="S93" s="38"/>
      <c r="V93" s="46"/>
      <c r="W93" s="34"/>
      <c r="X93" s="36"/>
      <c r="Y93" s="36"/>
      <c r="Z93" s="37"/>
    </row>
    <row r="94" spans="2:26" ht="12.75" customHeight="1" x14ac:dyDescent="0.2">
      <c r="B94" s="163" t="str">
        <f t="shared" si="4"/>
        <v>TAHA KAAN DUMAN</v>
      </c>
      <c r="C94" s="172" t="s">
        <v>334</v>
      </c>
      <c r="D94" s="165" t="s">
        <v>78</v>
      </c>
      <c r="E94" s="166" t="s">
        <v>36</v>
      </c>
      <c r="F94" s="167"/>
      <c r="G94" s="168">
        <v>200</v>
      </c>
      <c r="H94" s="169">
        <v>8</v>
      </c>
      <c r="I94" s="43"/>
      <c r="J94" s="189">
        <f t="shared" si="3"/>
        <v>208</v>
      </c>
      <c r="K94" s="35"/>
      <c r="M94" s="37"/>
      <c r="N94" s="37"/>
      <c r="O94" s="37"/>
      <c r="P94" s="33"/>
      <c r="S94" s="38"/>
      <c r="V94" s="46"/>
      <c r="W94" s="34"/>
      <c r="X94" s="36"/>
      <c r="Y94" s="36"/>
      <c r="Z94" s="37"/>
    </row>
    <row r="95" spans="2:26" ht="12.75" customHeight="1" x14ac:dyDescent="0.2">
      <c r="B95" s="163" t="str">
        <f t="shared" si="4"/>
        <v>TAYGA YELSELİ</v>
      </c>
      <c r="C95" s="47" t="s">
        <v>487</v>
      </c>
      <c r="D95" s="36" t="s">
        <v>488</v>
      </c>
      <c r="E95" s="36" t="s">
        <v>37</v>
      </c>
      <c r="F95" s="167"/>
      <c r="H95" s="169">
        <v>22</v>
      </c>
      <c r="I95" s="43"/>
      <c r="J95" s="189">
        <f t="shared" si="3"/>
        <v>22</v>
      </c>
      <c r="K95" s="35"/>
      <c r="M95" s="37"/>
      <c r="N95" s="37"/>
      <c r="O95" s="37"/>
      <c r="P95" s="33"/>
      <c r="S95" s="38"/>
      <c r="V95" s="46"/>
      <c r="W95" s="34"/>
      <c r="X95" s="36"/>
      <c r="Y95" s="36"/>
      <c r="Z95" s="37"/>
    </row>
    <row r="96" spans="2:26" ht="12.75" customHeight="1" x14ac:dyDescent="0.2">
      <c r="B96" s="163" t="str">
        <f t="shared" si="4"/>
        <v>TAYYİP YUSUF</v>
      </c>
      <c r="C96" s="47" t="s">
        <v>353</v>
      </c>
      <c r="D96" s="36" t="s">
        <v>121</v>
      </c>
      <c r="E96" s="36" t="s">
        <v>36</v>
      </c>
      <c r="F96" s="167">
        <v>8</v>
      </c>
      <c r="G96" s="168">
        <v>200</v>
      </c>
      <c r="H96" s="169"/>
      <c r="I96" s="43"/>
      <c r="J96" s="189">
        <f t="shared" si="3"/>
        <v>208</v>
      </c>
      <c r="K96" s="35"/>
      <c r="M96" s="37"/>
      <c r="N96" s="37"/>
      <c r="O96" s="37"/>
      <c r="P96" s="33"/>
      <c r="S96" s="38"/>
      <c r="V96" s="46"/>
      <c r="W96" s="34"/>
      <c r="X96" s="36"/>
      <c r="Y96" s="36"/>
      <c r="Z96" s="37"/>
    </row>
    <row r="97" spans="2:26" ht="12.75" customHeight="1" x14ac:dyDescent="0.2">
      <c r="B97" s="163" t="str">
        <f t="shared" si="4"/>
        <v>TOLGAHAN PEKMEZ</v>
      </c>
      <c r="C97" s="164" t="s">
        <v>616</v>
      </c>
      <c r="D97" s="165" t="s">
        <v>231</v>
      </c>
      <c r="E97" s="166" t="s">
        <v>0</v>
      </c>
      <c r="F97" s="167">
        <v>16</v>
      </c>
      <c r="G97" s="168">
        <v>100</v>
      </c>
      <c r="H97" s="169"/>
      <c r="I97" s="43"/>
      <c r="J97" s="189">
        <f t="shared" si="3"/>
        <v>116</v>
      </c>
      <c r="K97" s="35"/>
      <c r="M97" s="37"/>
      <c r="N97" s="37"/>
      <c r="O97" s="37"/>
      <c r="P97" s="33"/>
      <c r="S97" s="38"/>
      <c r="V97" s="46"/>
      <c r="W97" s="34"/>
      <c r="X97" s="36"/>
      <c r="Y97" s="36"/>
      <c r="Z97" s="37"/>
    </row>
    <row r="98" spans="2:26" ht="12.75" customHeight="1" x14ac:dyDescent="0.2">
      <c r="B98" s="163" t="str">
        <f t="shared" si="4"/>
        <v>VEYSEL TURGUT</v>
      </c>
      <c r="C98" s="47" t="s">
        <v>500</v>
      </c>
      <c r="D98" s="36" t="s">
        <v>501</v>
      </c>
      <c r="E98" s="36" t="s">
        <v>36</v>
      </c>
      <c r="F98" s="167"/>
      <c r="H98" s="169">
        <v>16</v>
      </c>
      <c r="I98" s="43"/>
      <c r="J98" s="189">
        <f t="shared" ref="J98:J110" si="5">F98+G98+H98+I98</f>
        <v>16</v>
      </c>
      <c r="K98" s="35"/>
      <c r="M98" s="37"/>
      <c r="N98" s="37"/>
      <c r="O98" s="37"/>
      <c r="P98" s="33"/>
      <c r="S98" s="38"/>
      <c r="V98" s="46"/>
      <c r="W98" s="34"/>
      <c r="X98" s="36"/>
      <c r="Y98" s="36"/>
      <c r="Z98" s="37"/>
    </row>
    <row r="99" spans="2:26" ht="12.75" customHeight="1" x14ac:dyDescent="0.2">
      <c r="B99" s="163" t="str">
        <f t="shared" si="4"/>
        <v>YAMANER KAYGUSUZ</v>
      </c>
      <c r="C99" s="47" t="s">
        <v>516</v>
      </c>
      <c r="D99" s="36" t="s">
        <v>517</v>
      </c>
      <c r="E99" s="36" t="s">
        <v>210</v>
      </c>
      <c r="F99" s="167"/>
      <c r="H99" s="169">
        <v>8</v>
      </c>
      <c r="I99" s="43"/>
      <c r="J99" s="189">
        <f t="shared" si="5"/>
        <v>8</v>
      </c>
      <c r="K99" s="35"/>
      <c r="M99" s="37"/>
      <c r="N99" s="37"/>
      <c r="O99" s="37"/>
      <c r="P99" s="33"/>
      <c r="S99" s="38"/>
      <c r="V99" s="46"/>
      <c r="W99" s="34"/>
      <c r="X99" s="36"/>
      <c r="Y99" s="36"/>
      <c r="Z99" s="37"/>
    </row>
    <row r="100" spans="2:26" ht="12.75" customHeight="1" x14ac:dyDescent="0.2">
      <c r="B100" s="163" t="str">
        <f t="shared" si="4"/>
        <v>YAVUZ DEMİRTAŞ</v>
      </c>
      <c r="C100" s="164" t="s">
        <v>626</v>
      </c>
      <c r="D100" s="165" t="s">
        <v>627</v>
      </c>
      <c r="E100" s="166" t="s">
        <v>41</v>
      </c>
      <c r="F100" s="167">
        <v>8</v>
      </c>
      <c r="G100" s="168">
        <v>100</v>
      </c>
      <c r="H100" s="169"/>
      <c r="I100" s="43"/>
      <c r="J100" s="189">
        <f t="shared" si="5"/>
        <v>108</v>
      </c>
      <c r="K100" s="35"/>
      <c r="M100" s="37"/>
      <c r="N100" s="37"/>
      <c r="O100" s="37"/>
      <c r="P100" s="33"/>
      <c r="S100" s="38"/>
      <c r="V100" s="46"/>
      <c r="W100" s="34"/>
      <c r="X100" s="36"/>
      <c r="Y100" s="36"/>
      <c r="Z100" s="37"/>
    </row>
    <row r="101" spans="2:26" ht="12.75" customHeight="1" x14ac:dyDescent="0.2">
      <c r="B101" s="163" t="str">
        <f t="shared" si="4"/>
        <v>YİĞİT BOLAT</v>
      </c>
      <c r="C101" s="164" t="s">
        <v>603</v>
      </c>
      <c r="D101" s="165" t="s">
        <v>73</v>
      </c>
      <c r="E101" s="166" t="s">
        <v>43</v>
      </c>
      <c r="F101" s="167">
        <v>17</v>
      </c>
      <c r="G101" s="168">
        <v>100</v>
      </c>
      <c r="H101" s="169"/>
      <c r="I101" s="43"/>
      <c r="J101" s="189">
        <f t="shared" si="5"/>
        <v>117</v>
      </c>
      <c r="K101" s="35"/>
      <c r="M101" s="37"/>
      <c r="N101" s="37"/>
      <c r="O101" s="37"/>
      <c r="P101" s="33"/>
      <c r="S101" s="38"/>
      <c r="V101" s="46"/>
      <c r="W101" s="34"/>
      <c r="X101" s="36"/>
      <c r="Y101" s="36"/>
      <c r="Z101" s="37"/>
    </row>
    <row r="102" spans="2:26" ht="12.75" customHeight="1" x14ac:dyDescent="0.2">
      <c r="B102" s="163" t="str">
        <f t="shared" si="4"/>
        <v>YİĞİT HÜSEYİN SUBAŞI</v>
      </c>
      <c r="C102" s="172" t="s">
        <v>326</v>
      </c>
      <c r="D102" s="165" t="s">
        <v>237</v>
      </c>
      <c r="E102" s="166" t="s">
        <v>39</v>
      </c>
      <c r="F102" s="167">
        <v>16</v>
      </c>
      <c r="G102" s="168">
        <v>200</v>
      </c>
      <c r="H102" s="169">
        <v>16</v>
      </c>
      <c r="I102" s="43"/>
      <c r="J102" s="189">
        <f t="shared" si="5"/>
        <v>232</v>
      </c>
      <c r="K102" s="35"/>
      <c r="M102" s="37"/>
      <c r="N102" s="37"/>
      <c r="O102" s="37"/>
      <c r="P102" s="33"/>
      <c r="S102" s="38"/>
      <c r="V102" s="46"/>
      <c r="W102" s="34"/>
      <c r="X102" s="36"/>
      <c r="Y102" s="36"/>
      <c r="Z102" s="37"/>
    </row>
    <row r="103" spans="2:26" ht="12.75" customHeight="1" x14ac:dyDescent="0.2">
      <c r="B103" s="163" t="str">
        <f t="shared" si="4"/>
        <v>YUSUF EFE GÜL</v>
      </c>
      <c r="C103" s="164" t="s">
        <v>606</v>
      </c>
      <c r="D103" s="165" t="s">
        <v>218</v>
      </c>
      <c r="E103" s="166" t="s">
        <v>15</v>
      </c>
      <c r="F103" s="167">
        <v>16</v>
      </c>
      <c r="G103" s="168">
        <v>100</v>
      </c>
      <c r="H103" s="169"/>
      <c r="I103" s="43"/>
      <c r="J103" s="189">
        <f t="shared" si="5"/>
        <v>116</v>
      </c>
      <c r="K103" s="35"/>
      <c r="M103" s="37"/>
      <c r="N103" s="37"/>
      <c r="O103" s="37"/>
      <c r="P103" s="33"/>
      <c r="S103" s="38"/>
      <c r="V103" s="46"/>
      <c r="W103" s="34"/>
      <c r="X103" s="36"/>
      <c r="Y103" s="36"/>
      <c r="Z103" s="37"/>
    </row>
    <row r="104" spans="2:26" ht="12.75" customHeight="1" x14ac:dyDescent="0.2">
      <c r="B104" s="163" t="str">
        <f t="shared" si="4"/>
        <v>YUSUF GEZER</v>
      </c>
      <c r="C104" s="164" t="s">
        <v>354</v>
      </c>
      <c r="D104" s="165" t="s">
        <v>343</v>
      </c>
      <c r="E104" s="166" t="s">
        <v>15</v>
      </c>
      <c r="F104" s="167"/>
      <c r="G104" s="168">
        <v>200</v>
      </c>
      <c r="H104" s="169">
        <v>8</v>
      </c>
      <c r="I104" s="43"/>
      <c r="J104" s="189">
        <f t="shared" si="5"/>
        <v>208</v>
      </c>
      <c r="K104" s="35"/>
      <c r="M104" s="37"/>
      <c r="N104" s="37"/>
      <c r="O104" s="37"/>
      <c r="P104" s="33"/>
      <c r="S104" s="38"/>
      <c r="V104" s="46"/>
      <c r="W104" s="34"/>
      <c r="X104" s="36"/>
      <c r="Y104" s="36"/>
      <c r="Z104" s="37"/>
    </row>
    <row r="105" spans="2:26" ht="12.75" customHeight="1" x14ac:dyDescent="0.2">
      <c r="B105" s="163" t="str">
        <f t="shared" si="4"/>
        <v>YUSUF ODABAŞ</v>
      </c>
      <c r="C105" s="164" t="s">
        <v>331</v>
      </c>
      <c r="D105" s="165" t="s">
        <v>255</v>
      </c>
      <c r="E105" s="166" t="s">
        <v>48</v>
      </c>
      <c r="F105" s="167"/>
      <c r="G105" s="168">
        <v>200</v>
      </c>
      <c r="H105" s="169">
        <v>16</v>
      </c>
      <c r="I105" s="43"/>
      <c r="J105" s="189">
        <f t="shared" si="5"/>
        <v>216</v>
      </c>
      <c r="K105" s="35"/>
      <c r="M105" s="37"/>
      <c r="N105" s="37"/>
      <c r="O105" s="37"/>
      <c r="P105" s="33"/>
      <c r="S105" s="38"/>
      <c r="V105" s="46"/>
      <c r="W105" s="34"/>
      <c r="X105" s="36"/>
      <c r="Y105" s="36"/>
      <c r="Z105" s="37"/>
    </row>
    <row r="106" spans="2:26" ht="12.75" customHeight="1" x14ac:dyDescent="0.2">
      <c r="B106" s="163" t="str">
        <f t="shared" si="4"/>
        <v>YUSUF ÜNSAL</v>
      </c>
      <c r="C106" s="164" t="s">
        <v>494</v>
      </c>
      <c r="D106" s="165" t="s">
        <v>495</v>
      </c>
      <c r="E106" s="166" t="s">
        <v>43</v>
      </c>
      <c r="F106" s="167"/>
      <c r="H106" s="169">
        <v>18</v>
      </c>
      <c r="I106" s="43"/>
      <c r="J106" s="189">
        <f t="shared" si="5"/>
        <v>18</v>
      </c>
      <c r="K106" s="35"/>
      <c r="M106" s="37"/>
      <c r="N106" s="37"/>
      <c r="O106" s="37"/>
      <c r="P106" s="33"/>
      <c r="S106" s="38"/>
      <c r="V106" s="46"/>
      <c r="W106" s="34"/>
      <c r="X106" s="36"/>
      <c r="Y106" s="36"/>
      <c r="Z106" s="37"/>
    </row>
    <row r="107" spans="2:26" ht="12.75" customHeight="1" x14ac:dyDescent="0.2">
      <c r="B107" s="163" t="str">
        <f t="shared" si="4"/>
        <v/>
      </c>
      <c r="C107" s="164" t="s">
        <v>248</v>
      </c>
      <c r="D107" s="165"/>
      <c r="E107" s="166"/>
      <c r="F107" s="167"/>
      <c r="H107" s="169"/>
      <c r="I107" s="43"/>
      <c r="J107" s="189">
        <f t="shared" si="5"/>
        <v>0</v>
      </c>
      <c r="K107" s="35"/>
      <c r="M107" s="37"/>
      <c r="N107" s="37"/>
      <c r="O107" s="37"/>
      <c r="P107" s="33"/>
      <c r="S107" s="38"/>
      <c r="V107" s="46"/>
      <c r="W107" s="34"/>
      <c r="X107" s="36"/>
      <c r="Y107" s="36"/>
      <c r="Z107" s="37"/>
    </row>
    <row r="108" spans="2:26" ht="12.75" customHeight="1" x14ac:dyDescent="0.2">
      <c r="B108" s="163" t="str">
        <f t="shared" si="4"/>
        <v/>
      </c>
      <c r="C108" s="164" t="s">
        <v>248</v>
      </c>
      <c r="D108" s="165"/>
      <c r="E108" s="166"/>
      <c r="F108" s="167"/>
      <c r="H108" s="169"/>
      <c r="I108" s="43"/>
      <c r="J108" s="189">
        <f t="shared" si="5"/>
        <v>0</v>
      </c>
      <c r="K108" s="35"/>
      <c r="M108" s="37"/>
      <c r="N108" s="37"/>
      <c r="O108" s="37"/>
      <c r="P108" s="33"/>
      <c r="S108" s="38"/>
      <c r="V108" s="46"/>
      <c r="W108" s="34"/>
      <c r="X108" s="36"/>
      <c r="Y108" s="36"/>
      <c r="Z108" s="37"/>
    </row>
    <row r="109" spans="2:26" ht="12.75" customHeight="1" x14ac:dyDescent="0.2">
      <c r="B109" s="163" t="str">
        <f t="shared" si="4"/>
        <v/>
      </c>
      <c r="C109" s="164" t="s">
        <v>248</v>
      </c>
      <c r="D109" s="165"/>
      <c r="E109" s="166"/>
      <c r="F109" s="167"/>
      <c r="H109" s="169"/>
      <c r="I109" s="43"/>
      <c r="J109" s="189">
        <f t="shared" si="5"/>
        <v>0</v>
      </c>
      <c r="K109" s="35"/>
      <c r="M109" s="37"/>
      <c r="N109" s="37"/>
      <c r="O109" s="37"/>
      <c r="P109" s="33"/>
      <c r="S109" s="38"/>
      <c r="V109" s="46"/>
      <c r="W109" s="34"/>
      <c r="X109" s="36"/>
      <c r="Y109" s="36"/>
      <c r="Z109" s="37"/>
    </row>
    <row r="110" spans="2:26" ht="12.75" customHeight="1" x14ac:dyDescent="0.2">
      <c r="B110" s="163" t="str">
        <f t="shared" si="4"/>
        <v/>
      </c>
      <c r="C110" s="164" t="s">
        <v>248</v>
      </c>
      <c r="D110" s="165"/>
      <c r="E110" s="166"/>
      <c r="F110" s="167"/>
      <c r="H110" s="169"/>
      <c r="I110" s="43"/>
      <c r="J110" s="189">
        <f t="shared" si="5"/>
        <v>0</v>
      </c>
      <c r="K110" s="35"/>
      <c r="M110" s="37"/>
      <c r="N110" s="37"/>
      <c r="O110" s="37"/>
      <c r="P110" s="33"/>
      <c r="S110" s="38"/>
      <c r="V110" s="46"/>
      <c r="W110" s="34"/>
      <c r="X110" s="36"/>
      <c r="Y110" s="36"/>
      <c r="Z110" s="37"/>
    </row>
    <row r="111" spans="2:26" ht="12.75" customHeight="1" x14ac:dyDescent="0.2">
      <c r="B111" s="163" t="str">
        <f t="shared" si="4"/>
        <v/>
      </c>
      <c r="C111" s="139" t="s">
        <v>248</v>
      </c>
      <c r="R111" s="33"/>
      <c r="V111" s="33"/>
    </row>
    <row r="112" spans="2:26" ht="12.75" customHeight="1" x14ac:dyDescent="0.2">
      <c r="B112" s="163" t="str">
        <f t="shared" si="4"/>
        <v/>
      </c>
      <c r="C112" s="139" t="s">
        <v>248</v>
      </c>
      <c r="R112" s="33"/>
      <c r="V112" s="33"/>
    </row>
  </sheetData>
  <sortState ref="C2:J112">
    <sortCondition ref="C2:C112"/>
    <sortCondition descending="1" ref="G2:G112"/>
  </sortState>
  <conditionalFormatting sqref="D2:E28">
    <cfRule type="containsErrors" dxfId="28" priority="10">
      <formula>ISERROR(D2)</formula>
    </cfRule>
  </conditionalFormatting>
  <conditionalFormatting sqref="N2:O33">
    <cfRule type="containsErrors" dxfId="27" priority="11">
      <formula>ISERROR(N2)</formula>
    </cfRule>
  </conditionalFormatting>
  <conditionalFormatting sqref="S1">
    <cfRule type="duplicateValues" dxfId="26" priority="12"/>
  </conditionalFormatting>
  <conditionalFormatting sqref="C111:C1048576 C1">
    <cfRule type="duplicateValues" dxfId="25" priority="6"/>
    <cfRule type="duplicateValues" dxfId="24" priority="7"/>
    <cfRule type="duplicateValues" dxfId="23" priority="8"/>
    <cfRule type="duplicateValues" dxfId="22" priority="9"/>
  </conditionalFormatting>
  <conditionalFormatting sqref="C111:C1048576 C1:C28">
    <cfRule type="duplicateValues" dxfId="21" priority="4"/>
    <cfRule type="duplicateValues" dxfId="20" priority="5"/>
  </conditionalFormatting>
  <conditionalFormatting sqref="C111:C1048576 C1:C58">
    <cfRule type="duplicateValues" dxfId="19" priority="3"/>
  </conditionalFormatting>
  <conditionalFormatting sqref="C59:C72">
    <cfRule type="duplicateValues" dxfId="18" priority="2"/>
  </conditionalFormatting>
  <conditionalFormatting sqref="C73:C110">
    <cfRule type="duplicateValues" dxfId="17" priority="1"/>
  </conditionalFormatting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A112"/>
  <sheetViews>
    <sheetView topLeftCell="B1" zoomScale="89" zoomScaleNormal="89" workbookViewId="0">
      <selection activeCell="C28" sqref="C28"/>
    </sheetView>
  </sheetViews>
  <sheetFormatPr defaultRowHeight="12.75" customHeight="1" x14ac:dyDescent="0.2"/>
  <cols>
    <col min="1" max="1" width="3" style="40" customWidth="1"/>
    <col min="2" max="2" width="4.28515625" style="173" customWidth="1"/>
    <col min="3" max="3" width="27.85546875" style="140" bestFit="1" customWidth="1"/>
    <col min="4" max="4" width="24" style="40" customWidth="1"/>
    <col min="5" max="5" width="15.28515625" style="206" customWidth="1"/>
    <col min="6" max="6" width="3.28515625" style="98" bestFit="1" customWidth="1"/>
    <col min="7" max="7" width="4.140625" style="98" customWidth="1"/>
    <col min="8" max="8" width="4.5703125" style="98" customWidth="1"/>
    <col min="9" max="9" width="3.28515625" style="154" bestFit="1" customWidth="1"/>
    <col min="10" max="10" width="7.5703125" style="98" bestFit="1" customWidth="1"/>
    <col min="11" max="11" width="2.42578125" style="5" customWidth="1"/>
    <col min="12" max="12" width="3.7109375" style="40" bestFit="1" customWidth="1"/>
    <col min="13" max="13" width="21.7109375" style="205" bestFit="1" customWidth="1"/>
    <col min="14" max="14" width="24" style="205" bestFit="1" customWidth="1"/>
    <col min="15" max="15" width="15.28515625" style="205" bestFit="1" customWidth="1"/>
    <col min="16" max="16" width="3.28515625" style="40" bestFit="1" customWidth="1"/>
    <col min="17" max="17" width="5" style="40" customWidth="1"/>
    <col min="18" max="18" width="3.7109375" style="205" bestFit="1" customWidth="1"/>
    <col min="19" max="19" width="21.140625" style="40" customWidth="1"/>
    <col min="20" max="20" width="3.28515625" style="40" bestFit="1" customWidth="1"/>
    <col min="21" max="21" width="3.28515625" style="40" customWidth="1"/>
    <col min="22" max="22" width="3.7109375" style="205" bestFit="1" customWidth="1"/>
    <col min="23" max="23" width="26.28515625" style="40" bestFit="1" customWidth="1"/>
    <col min="24" max="24" width="25.28515625" style="40" bestFit="1" customWidth="1"/>
    <col min="25" max="25" width="10.85546875" style="40" bestFit="1" customWidth="1"/>
    <col min="26" max="26" width="3.28515625" style="40" bestFit="1" customWidth="1"/>
    <col min="27" max="27" width="3.140625" style="40" customWidth="1"/>
    <col min="28" max="16384" width="9.140625" style="40"/>
  </cols>
  <sheetData>
    <row r="1" spans="2:27" s="197" customFormat="1" ht="24.75" customHeight="1" x14ac:dyDescent="0.2">
      <c r="B1" s="175"/>
      <c r="C1" s="207" t="s">
        <v>256</v>
      </c>
      <c r="D1" s="157" t="s">
        <v>2</v>
      </c>
      <c r="E1" s="194" t="s">
        <v>193</v>
      </c>
      <c r="F1" s="176" t="s">
        <v>137</v>
      </c>
      <c r="G1" s="176" t="s">
        <v>214</v>
      </c>
      <c r="H1" s="176" t="s">
        <v>226</v>
      </c>
      <c r="I1" s="176" t="s">
        <v>72</v>
      </c>
      <c r="J1" s="186" t="s">
        <v>227</v>
      </c>
      <c r="K1" s="177"/>
      <c r="L1" s="195"/>
      <c r="M1" s="158" t="s">
        <v>226</v>
      </c>
      <c r="N1" s="158" t="s">
        <v>265</v>
      </c>
      <c r="O1" s="158"/>
      <c r="P1" s="158"/>
      <c r="Q1" s="195"/>
      <c r="R1" s="196"/>
      <c r="S1" s="158" t="s">
        <v>355</v>
      </c>
      <c r="T1" s="195"/>
      <c r="U1" s="195"/>
      <c r="V1" s="408" t="s">
        <v>267</v>
      </c>
      <c r="W1" s="408"/>
      <c r="X1" s="408" t="s">
        <v>268</v>
      </c>
      <c r="Y1" s="408"/>
      <c r="Z1" s="195"/>
      <c r="AA1" s="195"/>
    </row>
    <row r="2" spans="2:27" ht="12.75" customHeight="1" x14ac:dyDescent="0.2">
      <c r="B2" s="163" t="str">
        <f>UPPER(TRIM(C2))</f>
        <v>ARMİN AYDIN</v>
      </c>
      <c r="C2" s="183" t="s">
        <v>366</v>
      </c>
      <c r="D2" s="181" t="s">
        <v>238</v>
      </c>
      <c r="E2" s="180" t="s">
        <v>15</v>
      </c>
      <c r="F2" s="198">
        <v>27</v>
      </c>
      <c r="G2" s="199">
        <v>200</v>
      </c>
      <c r="H2" s="200">
        <v>28</v>
      </c>
      <c r="I2" s="201">
        <v>28</v>
      </c>
      <c r="J2" s="189">
        <f t="shared" ref="J2:J33" si="0">F2+G2+H2+I2</f>
        <v>283</v>
      </c>
      <c r="K2" s="179"/>
      <c r="L2" s="42" t="s">
        <v>6</v>
      </c>
      <c r="M2" s="180" t="s">
        <v>358</v>
      </c>
      <c r="N2" s="181" t="s">
        <v>357</v>
      </c>
      <c r="O2" s="180" t="s">
        <v>12</v>
      </c>
      <c r="P2" s="43">
        <v>32</v>
      </c>
      <c r="R2" s="142" t="s">
        <v>6</v>
      </c>
      <c r="S2" s="141" t="s">
        <v>359</v>
      </c>
      <c r="T2" s="43">
        <v>32</v>
      </c>
      <c r="V2" s="202" t="s">
        <v>6</v>
      </c>
      <c r="W2" s="41" t="s">
        <v>358</v>
      </c>
      <c r="X2" s="39" t="s">
        <v>357</v>
      </c>
      <c r="Y2" s="39" t="s">
        <v>12</v>
      </c>
      <c r="Z2" s="43">
        <v>32</v>
      </c>
    </row>
    <row r="3" spans="2:27" ht="12.75" customHeight="1" x14ac:dyDescent="0.2">
      <c r="B3" s="163" t="str">
        <f t="shared" ref="B3:B66" si="1">UPPER(TRIM(C3))</f>
        <v>ASİYE TUĞÇE KENAR</v>
      </c>
      <c r="C3" s="185" t="s">
        <v>588</v>
      </c>
      <c r="D3" s="39" t="s">
        <v>224</v>
      </c>
      <c r="E3" s="39" t="s">
        <v>40</v>
      </c>
      <c r="F3" s="43"/>
      <c r="G3" s="199">
        <v>100</v>
      </c>
      <c r="H3" s="200">
        <v>26</v>
      </c>
      <c r="I3" s="201"/>
      <c r="J3" s="189">
        <f t="shared" si="0"/>
        <v>126</v>
      </c>
      <c r="K3" s="42"/>
      <c r="L3" s="42" t="s">
        <v>8</v>
      </c>
      <c r="M3" s="180" t="s">
        <v>359</v>
      </c>
      <c r="N3" s="181" t="s">
        <v>305</v>
      </c>
      <c r="O3" s="180" t="s">
        <v>28</v>
      </c>
      <c r="P3" s="43">
        <v>31</v>
      </c>
      <c r="R3" s="142" t="s">
        <v>8</v>
      </c>
      <c r="S3" s="141" t="s">
        <v>360</v>
      </c>
      <c r="T3" s="43">
        <v>31</v>
      </c>
      <c r="V3" s="202" t="s">
        <v>8</v>
      </c>
      <c r="W3" s="41" t="s">
        <v>360</v>
      </c>
      <c r="X3" s="39" t="s">
        <v>357</v>
      </c>
      <c r="Y3" s="39" t="s">
        <v>12</v>
      </c>
      <c r="Z3" s="43">
        <v>31</v>
      </c>
    </row>
    <row r="4" spans="2:27" ht="12.75" customHeight="1" x14ac:dyDescent="0.2">
      <c r="B4" s="163" t="str">
        <f t="shared" si="1"/>
        <v>ASMİN YAĞMAHAN</v>
      </c>
      <c r="C4" s="185" t="s">
        <v>543</v>
      </c>
      <c r="D4" s="39" t="s">
        <v>78</v>
      </c>
      <c r="E4" s="39" t="s">
        <v>36</v>
      </c>
      <c r="F4" s="43"/>
      <c r="G4" s="199"/>
      <c r="H4" s="200">
        <v>16</v>
      </c>
      <c r="I4" s="201"/>
      <c r="J4" s="189">
        <f t="shared" si="0"/>
        <v>16</v>
      </c>
      <c r="K4" s="42"/>
      <c r="L4" s="42" t="s">
        <v>9</v>
      </c>
      <c r="M4" s="180" t="s">
        <v>362</v>
      </c>
      <c r="N4" s="181" t="s">
        <v>255</v>
      </c>
      <c r="O4" s="180" t="s">
        <v>48</v>
      </c>
      <c r="P4" s="43">
        <v>30</v>
      </c>
      <c r="R4" s="142" t="s">
        <v>9</v>
      </c>
      <c r="S4" s="141" t="s">
        <v>358</v>
      </c>
      <c r="T4" s="43">
        <v>30</v>
      </c>
      <c r="V4" s="202" t="s">
        <v>9</v>
      </c>
      <c r="W4" s="41" t="s">
        <v>363</v>
      </c>
      <c r="X4" s="39" t="s">
        <v>364</v>
      </c>
      <c r="Y4" s="39" t="s">
        <v>28</v>
      </c>
      <c r="Z4" s="43">
        <v>30</v>
      </c>
    </row>
    <row r="5" spans="2:27" ht="12.75" customHeight="1" x14ac:dyDescent="0.2">
      <c r="B5" s="163" t="str">
        <f t="shared" si="1"/>
        <v>ASYA NAZ EROL</v>
      </c>
      <c r="C5" s="185" t="s">
        <v>521</v>
      </c>
      <c r="D5" s="39" t="s">
        <v>522</v>
      </c>
      <c r="E5" s="39" t="s">
        <v>230</v>
      </c>
      <c r="F5" s="43"/>
      <c r="G5" s="199">
        <v>100</v>
      </c>
      <c r="H5" s="200">
        <v>21</v>
      </c>
      <c r="I5" s="201"/>
      <c r="J5" s="189">
        <f t="shared" si="0"/>
        <v>121</v>
      </c>
      <c r="K5" s="42"/>
      <c r="L5" s="42" t="s">
        <v>10</v>
      </c>
      <c r="M5" s="180" t="s">
        <v>360</v>
      </c>
      <c r="N5" s="181" t="s">
        <v>357</v>
      </c>
      <c r="O5" s="180" t="s">
        <v>12</v>
      </c>
      <c r="P5" s="43">
        <v>29</v>
      </c>
      <c r="R5" s="142" t="s">
        <v>10</v>
      </c>
      <c r="S5" s="141" t="s">
        <v>362</v>
      </c>
      <c r="T5" s="43">
        <v>29</v>
      </c>
      <c r="V5" s="202" t="s">
        <v>10</v>
      </c>
      <c r="W5" s="41" t="s">
        <v>365</v>
      </c>
      <c r="X5" s="39" t="s">
        <v>255</v>
      </c>
      <c r="Y5" s="39" t="s">
        <v>48</v>
      </c>
      <c r="Z5" s="43">
        <v>29</v>
      </c>
    </row>
    <row r="6" spans="2:27" ht="12.75" customHeight="1" x14ac:dyDescent="0.2">
      <c r="B6" s="163" t="str">
        <f t="shared" si="1"/>
        <v>ASYA NAZ EROL</v>
      </c>
      <c r="C6" s="185" t="s">
        <v>521</v>
      </c>
      <c r="D6" s="39" t="s">
        <v>522</v>
      </c>
      <c r="E6" s="39" t="s">
        <v>230</v>
      </c>
      <c r="F6" s="43"/>
      <c r="G6" s="199"/>
      <c r="H6" s="200">
        <v>30</v>
      </c>
      <c r="I6" s="201"/>
      <c r="J6" s="189">
        <f t="shared" si="0"/>
        <v>30</v>
      </c>
      <c r="K6" s="42"/>
      <c r="L6" s="42" t="s">
        <v>11</v>
      </c>
      <c r="M6" s="180" t="s">
        <v>367</v>
      </c>
      <c r="N6" s="181" t="s">
        <v>238</v>
      </c>
      <c r="O6" s="180" t="s">
        <v>15</v>
      </c>
      <c r="P6" s="43">
        <v>28</v>
      </c>
      <c r="R6" s="142" t="s">
        <v>11</v>
      </c>
      <c r="S6" s="141" t="s">
        <v>367</v>
      </c>
      <c r="T6" s="43">
        <v>28</v>
      </c>
      <c r="V6" s="202" t="s">
        <v>11</v>
      </c>
      <c r="W6" s="41" t="s">
        <v>368</v>
      </c>
      <c r="X6" s="39" t="s">
        <v>369</v>
      </c>
      <c r="Y6" s="39" t="s">
        <v>31</v>
      </c>
      <c r="Z6" s="43">
        <v>28</v>
      </c>
    </row>
    <row r="7" spans="2:27" ht="12.75" customHeight="1" x14ac:dyDescent="0.2">
      <c r="B7" s="163" t="str">
        <f t="shared" si="1"/>
        <v>ATİYE ÖZER</v>
      </c>
      <c r="C7" s="185" t="s">
        <v>636</v>
      </c>
      <c r="D7" s="39" t="s">
        <v>73</v>
      </c>
      <c r="E7" s="39" t="s">
        <v>43</v>
      </c>
      <c r="F7" s="43"/>
      <c r="G7" s="199">
        <v>100</v>
      </c>
      <c r="H7" s="200">
        <v>8</v>
      </c>
      <c r="I7" s="201"/>
      <c r="J7" s="189">
        <f t="shared" si="0"/>
        <v>108</v>
      </c>
      <c r="K7" s="42"/>
      <c r="L7" s="42" t="s">
        <v>13</v>
      </c>
      <c r="M7" s="180" t="s">
        <v>372</v>
      </c>
      <c r="N7" s="181" t="s">
        <v>73</v>
      </c>
      <c r="O7" s="180" t="s">
        <v>43</v>
      </c>
      <c r="P7" s="43">
        <v>27</v>
      </c>
      <c r="R7" s="142" t="s">
        <v>13</v>
      </c>
      <c r="S7" s="141" t="s">
        <v>373</v>
      </c>
      <c r="T7" s="43">
        <v>27</v>
      </c>
      <c r="V7" s="202" t="s">
        <v>13</v>
      </c>
      <c r="W7" s="41" t="s">
        <v>367</v>
      </c>
      <c r="X7" s="39" t="s">
        <v>290</v>
      </c>
      <c r="Y7" s="39" t="s">
        <v>15</v>
      </c>
      <c r="Z7" s="43">
        <v>27</v>
      </c>
    </row>
    <row r="8" spans="2:27" ht="12.75" customHeight="1" x14ac:dyDescent="0.2">
      <c r="B8" s="163" t="str">
        <f t="shared" si="1"/>
        <v>AYBİGE FERİDE ÜSTÜNDAĞ</v>
      </c>
      <c r="C8" s="185" t="s">
        <v>254</v>
      </c>
      <c r="D8" s="39" t="s">
        <v>441</v>
      </c>
      <c r="E8" s="39" t="s">
        <v>41</v>
      </c>
      <c r="F8" s="43">
        <v>8</v>
      </c>
      <c r="G8" s="199">
        <v>200</v>
      </c>
      <c r="H8" s="200"/>
      <c r="I8" s="201"/>
      <c r="J8" s="189">
        <f t="shared" si="0"/>
        <v>208</v>
      </c>
      <c r="K8" s="42"/>
      <c r="L8" s="42" t="s">
        <v>14</v>
      </c>
      <c r="M8" s="180" t="s">
        <v>370</v>
      </c>
      <c r="N8" s="181" t="s">
        <v>371</v>
      </c>
      <c r="O8" s="180" t="s">
        <v>31</v>
      </c>
      <c r="P8" s="43">
        <v>26</v>
      </c>
      <c r="R8" s="142" t="s">
        <v>14</v>
      </c>
      <c r="S8" s="141" t="s">
        <v>370</v>
      </c>
      <c r="T8" s="43">
        <v>26</v>
      </c>
      <c r="V8" s="202" t="s">
        <v>14</v>
      </c>
      <c r="W8" s="41" t="s">
        <v>375</v>
      </c>
      <c r="X8" s="39" t="s">
        <v>70</v>
      </c>
      <c r="Y8" s="39" t="s">
        <v>7</v>
      </c>
      <c r="Z8" s="43">
        <v>26</v>
      </c>
    </row>
    <row r="9" spans="2:27" ht="12.75" customHeight="1" x14ac:dyDescent="0.2">
      <c r="B9" s="163" t="str">
        <f t="shared" si="1"/>
        <v>AYBİGE FERİDE ÜSTÜNDAĞ</v>
      </c>
      <c r="C9" s="185" t="s">
        <v>254</v>
      </c>
      <c r="D9" s="39" t="s">
        <v>253</v>
      </c>
      <c r="E9" s="39" t="s">
        <v>41</v>
      </c>
      <c r="F9" s="43"/>
      <c r="G9" s="199">
        <v>100</v>
      </c>
      <c r="H9" s="200">
        <v>32</v>
      </c>
      <c r="I9" s="201"/>
      <c r="J9" s="189">
        <f t="shared" si="0"/>
        <v>132</v>
      </c>
      <c r="K9" s="42"/>
      <c r="L9" s="42" t="s">
        <v>16</v>
      </c>
      <c r="M9" s="180" t="s">
        <v>373</v>
      </c>
      <c r="N9" s="181" t="s">
        <v>217</v>
      </c>
      <c r="O9" s="180" t="s">
        <v>29</v>
      </c>
      <c r="P9" s="43">
        <v>25</v>
      </c>
      <c r="R9" s="142" t="s">
        <v>16</v>
      </c>
      <c r="S9" s="141" t="s">
        <v>374</v>
      </c>
      <c r="T9" s="43">
        <v>25</v>
      </c>
      <c r="V9" s="202" t="s">
        <v>16</v>
      </c>
      <c r="W9" s="41" t="s">
        <v>376</v>
      </c>
      <c r="X9" s="39" t="s">
        <v>377</v>
      </c>
      <c r="Y9" s="39" t="s">
        <v>7</v>
      </c>
      <c r="Z9" s="43">
        <v>25</v>
      </c>
    </row>
    <row r="10" spans="2:27" ht="12.75" customHeight="1" x14ac:dyDescent="0.2">
      <c r="B10" s="163" t="str">
        <f t="shared" si="1"/>
        <v>AYÇA SAVAŞ</v>
      </c>
      <c r="C10" s="183" t="s">
        <v>445</v>
      </c>
      <c r="D10" s="181" t="s">
        <v>68</v>
      </c>
      <c r="E10" s="180" t="s">
        <v>46</v>
      </c>
      <c r="F10" s="198"/>
      <c r="G10" s="199">
        <v>200</v>
      </c>
      <c r="H10" s="200">
        <v>8</v>
      </c>
      <c r="I10" s="201"/>
      <c r="J10" s="189">
        <f t="shared" si="0"/>
        <v>208</v>
      </c>
      <c r="K10" s="42"/>
      <c r="L10" s="42" t="s">
        <v>17</v>
      </c>
      <c r="M10" s="180" t="s">
        <v>379</v>
      </c>
      <c r="N10" s="181" t="s">
        <v>78</v>
      </c>
      <c r="O10" s="180" t="s">
        <v>36</v>
      </c>
      <c r="P10" s="43">
        <v>24</v>
      </c>
      <c r="R10" s="142" t="s">
        <v>17</v>
      </c>
      <c r="S10" s="141" t="s">
        <v>379</v>
      </c>
      <c r="T10" s="43">
        <v>24</v>
      </c>
      <c r="V10" s="202" t="s">
        <v>17</v>
      </c>
      <c r="W10" s="41" t="s">
        <v>380</v>
      </c>
      <c r="X10" s="39" t="s">
        <v>369</v>
      </c>
      <c r="Y10" s="39" t="s">
        <v>31</v>
      </c>
      <c r="Z10" s="43">
        <v>24</v>
      </c>
    </row>
    <row r="11" spans="2:27" ht="12.75" customHeight="1" x14ac:dyDescent="0.2">
      <c r="B11" s="163" t="str">
        <f t="shared" si="1"/>
        <v>AYŞE DURU DOĞAN</v>
      </c>
      <c r="C11" s="178" t="s">
        <v>446</v>
      </c>
      <c r="D11" s="181" t="s">
        <v>443</v>
      </c>
      <c r="E11" s="180" t="s">
        <v>12</v>
      </c>
      <c r="F11" s="198"/>
      <c r="G11" s="199">
        <v>200</v>
      </c>
      <c r="H11" s="200">
        <v>8</v>
      </c>
      <c r="I11" s="201"/>
      <c r="J11" s="189">
        <f t="shared" si="0"/>
        <v>208</v>
      </c>
      <c r="K11" s="42"/>
      <c r="L11" s="42" t="s">
        <v>19</v>
      </c>
      <c r="M11" s="180" t="s">
        <v>381</v>
      </c>
      <c r="N11" s="181" t="s">
        <v>68</v>
      </c>
      <c r="O11" s="180" t="s">
        <v>46</v>
      </c>
      <c r="P11" s="43">
        <v>23</v>
      </c>
      <c r="R11" s="142" t="s">
        <v>19</v>
      </c>
      <c r="S11" s="141" t="s">
        <v>382</v>
      </c>
      <c r="T11" s="43">
        <v>23</v>
      </c>
      <c r="V11" s="202" t="s">
        <v>19</v>
      </c>
      <c r="W11" s="41" t="s">
        <v>262</v>
      </c>
      <c r="X11" s="39" t="s">
        <v>290</v>
      </c>
      <c r="Y11" s="39" t="s">
        <v>15</v>
      </c>
      <c r="Z11" s="43">
        <v>23</v>
      </c>
    </row>
    <row r="12" spans="2:27" ht="12.75" customHeight="1" x14ac:dyDescent="0.2">
      <c r="B12" s="163" t="str">
        <f t="shared" si="1"/>
        <v>AYŞE NAR ALPTEKİN</v>
      </c>
      <c r="C12" s="185" t="s">
        <v>580</v>
      </c>
      <c r="D12" s="39" t="s">
        <v>581</v>
      </c>
      <c r="E12" s="39" t="s">
        <v>15</v>
      </c>
      <c r="F12" s="43"/>
      <c r="G12" s="199">
        <v>100</v>
      </c>
      <c r="H12" s="200">
        <v>29</v>
      </c>
      <c r="I12" s="201"/>
      <c r="J12" s="189">
        <f t="shared" si="0"/>
        <v>129</v>
      </c>
      <c r="K12" s="42"/>
      <c r="L12" s="42" t="s">
        <v>20</v>
      </c>
      <c r="M12" s="180" t="s">
        <v>374</v>
      </c>
      <c r="N12" s="181" t="s">
        <v>371</v>
      </c>
      <c r="O12" s="180" t="s">
        <v>31</v>
      </c>
      <c r="P12" s="43">
        <v>22</v>
      </c>
      <c r="R12" s="142" t="s">
        <v>20</v>
      </c>
      <c r="S12" s="141" t="s">
        <v>384</v>
      </c>
      <c r="T12" s="43">
        <v>22</v>
      </c>
      <c r="V12" s="202" t="s">
        <v>20</v>
      </c>
      <c r="W12" s="41" t="s">
        <v>385</v>
      </c>
      <c r="X12" s="39" t="s">
        <v>386</v>
      </c>
      <c r="Y12" s="39" t="s">
        <v>387</v>
      </c>
      <c r="Z12" s="43">
        <v>22</v>
      </c>
    </row>
    <row r="13" spans="2:27" ht="12.75" customHeight="1" x14ac:dyDescent="0.2">
      <c r="B13" s="163" t="str">
        <f t="shared" si="1"/>
        <v>AYTEN CEREN KAHRAMAN</v>
      </c>
      <c r="C13" s="178" t="s">
        <v>359</v>
      </c>
      <c r="D13" s="181" t="s">
        <v>305</v>
      </c>
      <c r="E13" s="180" t="s">
        <v>28</v>
      </c>
      <c r="F13" s="198">
        <v>30</v>
      </c>
      <c r="G13" s="199">
        <v>200</v>
      </c>
      <c r="H13" s="200">
        <v>31</v>
      </c>
      <c r="I13" s="201">
        <v>32</v>
      </c>
      <c r="J13" s="189">
        <f t="shared" si="0"/>
        <v>293</v>
      </c>
      <c r="K13" s="42"/>
      <c r="L13" s="42" t="s">
        <v>21</v>
      </c>
      <c r="M13" s="180" t="s">
        <v>389</v>
      </c>
      <c r="N13" s="181" t="s">
        <v>217</v>
      </c>
      <c r="O13" s="180" t="s">
        <v>29</v>
      </c>
      <c r="P13" s="43">
        <v>21</v>
      </c>
      <c r="R13" s="142" t="s">
        <v>21</v>
      </c>
      <c r="S13" s="141" t="s">
        <v>381</v>
      </c>
      <c r="T13" s="43">
        <v>21</v>
      </c>
      <c r="V13" s="202" t="s">
        <v>21</v>
      </c>
      <c r="W13" s="41" t="s">
        <v>390</v>
      </c>
      <c r="X13" s="39" t="s">
        <v>73</v>
      </c>
      <c r="Y13" s="39" t="s">
        <v>43</v>
      </c>
      <c r="Z13" s="43">
        <v>21</v>
      </c>
    </row>
    <row r="14" spans="2:27" ht="12.75" customHeight="1" x14ac:dyDescent="0.2">
      <c r="B14" s="163" t="str">
        <f t="shared" si="1"/>
        <v>BAŞAK ŞİMŞEK</v>
      </c>
      <c r="C14" s="185" t="s">
        <v>344</v>
      </c>
      <c r="D14" s="39" t="s">
        <v>437</v>
      </c>
      <c r="E14" s="39" t="s">
        <v>32</v>
      </c>
      <c r="F14" s="43">
        <v>8</v>
      </c>
      <c r="G14" s="199">
        <v>200</v>
      </c>
      <c r="H14" s="200"/>
      <c r="I14" s="201"/>
      <c r="J14" s="189">
        <f t="shared" si="0"/>
        <v>208</v>
      </c>
      <c r="K14" s="42"/>
      <c r="L14" s="42" t="s">
        <v>22</v>
      </c>
      <c r="M14" s="180" t="s">
        <v>392</v>
      </c>
      <c r="N14" s="181" t="s">
        <v>232</v>
      </c>
      <c r="O14" s="180" t="s">
        <v>12</v>
      </c>
      <c r="P14" s="43">
        <v>20</v>
      </c>
      <c r="R14" s="142" t="s">
        <v>22</v>
      </c>
      <c r="S14" s="141" t="s">
        <v>391</v>
      </c>
      <c r="T14" s="43">
        <v>20</v>
      </c>
      <c r="V14" s="202" t="s">
        <v>22</v>
      </c>
      <c r="W14" s="41" t="s">
        <v>372</v>
      </c>
      <c r="X14" s="39" t="s">
        <v>73</v>
      </c>
      <c r="Y14" s="39" t="s">
        <v>43</v>
      </c>
      <c r="Z14" s="43">
        <v>20</v>
      </c>
    </row>
    <row r="15" spans="2:27" ht="12.75" customHeight="1" x14ac:dyDescent="0.2">
      <c r="B15" s="163" t="str">
        <f t="shared" si="1"/>
        <v>BELİNAY DAVUŞ</v>
      </c>
      <c r="C15" s="178" t="s">
        <v>383</v>
      </c>
      <c r="D15" s="181" t="s">
        <v>68</v>
      </c>
      <c r="E15" s="180" t="s">
        <v>46</v>
      </c>
      <c r="F15" s="198">
        <v>16</v>
      </c>
      <c r="G15" s="199">
        <v>200</v>
      </c>
      <c r="H15" s="200">
        <v>23</v>
      </c>
      <c r="I15" s="201">
        <v>21</v>
      </c>
      <c r="J15" s="189">
        <f t="shared" si="0"/>
        <v>260</v>
      </c>
      <c r="K15" s="42"/>
      <c r="L15" s="42" t="s">
        <v>23</v>
      </c>
      <c r="M15" s="180" t="s">
        <v>382</v>
      </c>
      <c r="N15" s="181" t="s">
        <v>246</v>
      </c>
      <c r="O15" s="180" t="s">
        <v>33</v>
      </c>
      <c r="P15" s="43">
        <v>19</v>
      </c>
      <c r="R15" s="142" t="s">
        <v>23</v>
      </c>
      <c r="S15" s="141" t="s">
        <v>392</v>
      </c>
      <c r="T15" s="43">
        <v>19</v>
      </c>
      <c r="V15" s="202" t="s">
        <v>23</v>
      </c>
      <c r="W15" s="41" t="s">
        <v>393</v>
      </c>
      <c r="X15" s="39" t="s">
        <v>121</v>
      </c>
      <c r="Y15" s="39" t="s">
        <v>36</v>
      </c>
      <c r="Z15" s="43">
        <v>19</v>
      </c>
    </row>
    <row r="16" spans="2:27" ht="12.75" customHeight="1" x14ac:dyDescent="0.2">
      <c r="B16" s="163" t="str">
        <f t="shared" si="1"/>
        <v>BERAY ZEYNEP ÇALIŞKAN</v>
      </c>
      <c r="C16" s="185" t="s">
        <v>630</v>
      </c>
      <c r="D16" s="39" t="s">
        <v>423</v>
      </c>
      <c r="E16" s="39" t="s">
        <v>48</v>
      </c>
      <c r="F16" s="43"/>
      <c r="G16" s="199">
        <v>100</v>
      </c>
      <c r="H16" s="200">
        <v>8</v>
      </c>
      <c r="I16" s="201"/>
      <c r="J16" s="189">
        <f t="shared" si="0"/>
        <v>108</v>
      </c>
      <c r="K16" s="42"/>
      <c r="L16" s="42" t="s">
        <v>24</v>
      </c>
      <c r="M16" s="180" t="s">
        <v>384</v>
      </c>
      <c r="N16" s="181" t="s">
        <v>246</v>
      </c>
      <c r="O16" s="180" t="s">
        <v>33</v>
      </c>
      <c r="P16" s="43">
        <v>18</v>
      </c>
      <c r="R16" s="142" t="s">
        <v>24</v>
      </c>
      <c r="S16" s="141" t="s">
        <v>372</v>
      </c>
      <c r="T16" s="43">
        <v>18</v>
      </c>
      <c r="V16" s="202" t="s">
        <v>24</v>
      </c>
      <c r="W16" s="41" t="s">
        <v>394</v>
      </c>
      <c r="X16" s="39" t="s">
        <v>364</v>
      </c>
      <c r="Y16" s="39" t="s">
        <v>28</v>
      </c>
      <c r="Z16" s="43">
        <v>18</v>
      </c>
    </row>
    <row r="17" spans="2:26" ht="12.75" customHeight="1" x14ac:dyDescent="0.2">
      <c r="B17" s="163" t="str">
        <f t="shared" si="1"/>
        <v>BEREN BOZKURT</v>
      </c>
      <c r="C17" s="185" t="s">
        <v>620</v>
      </c>
      <c r="D17" s="39" t="s">
        <v>73</v>
      </c>
      <c r="E17" s="39" t="s">
        <v>43</v>
      </c>
      <c r="F17" s="43"/>
      <c r="G17" s="199">
        <v>100</v>
      </c>
      <c r="H17" s="200">
        <v>16</v>
      </c>
      <c r="I17" s="201"/>
      <c r="J17" s="189">
        <f t="shared" si="0"/>
        <v>116</v>
      </c>
      <c r="K17" s="42"/>
      <c r="L17" s="42" t="s">
        <v>25</v>
      </c>
      <c r="M17" s="180" t="s">
        <v>391</v>
      </c>
      <c r="N17" s="181" t="s">
        <v>217</v>
      </c>
      <c r="O17" s="180" t="s">
        <v>29</v>
      </c>
      <c r="P17" s="43">
        <v>17</v>
      </c>
      <c r="R17" s="142" t="s">
        <v>25</v>
      </c>
      <c r="S17" s="141" t="s">
        <v>389</v>
      </c>
      <c r="T17" s="43">
        <v>17</v>
      </c>
      <c r="V17" s="202" t="s">
        <v>25</v>
      </c>
      <c r="W17" s="41" t="s">
        <v>392</v>
      </c>
      <c r="X17" s="39" t="s">
        <v>395</v>
      </c>
      <c r="Y17" s="39" t="s">
        <v>12</v>
      </c>
      <c r="Z17" s="43">
        <v>17</v>
      </c>
    </row>
    <row r="18" spans="2:26" ht="12.75" customHeight="1" x14ac:dyDescent="0.2">
      <c r="B18" s="163" t="str">
        <f t="shared" si="1"/>
        <v>BEREN GÜNER</v>
      </c>
      <c r="C18" s="185" t="s">
        <v>525</v>
      </c>
      <c r="D18" s="39" t="s">
        <v>241</v>
      </c>
      <c r="E18" s="39" t="s">
        <v>15</v>
      </c>
      <c r="F18" s="43"/>
      <c r="G18" s="199"/>
      <c r="H18" s="200">
        <v>27</v>
      </c>
      <c r="I18" s="201"/>
      <c r="J18" s="189">
        <f t="shared" si="0"/>
        <v>27</v>
      </c>
      <c r="K18" s="198"/>
      <c r="L18" s="42" t="s">
        <v>26</v>
      </c>
      <c r="M18" s="180" t="s">
        <v>397</v>
      </c>
      <c r="N18" s="181" t="s">
        <v>398</v>
      </c>
      <c r="O18" s="180" t="s">
        <v>32</v>
      </c>
      <c r="P18" s="43">
        <v>16</v>
      </c>
      <c r="R18" s="142"/>
      <c r="S18" s="141"/>
      <c r="T18" s="43"/>
      <c r="V18" s="202" t="s">
        <v>26</v>
      </c>
      <c r="W18" s="41" t="s">
        <v>399</v>
      </c>
      <c r="X18" s="39" t="s">
        <v>400</v>
      </c>
      <c r="Y18" s="39" t="s">
        <v>401</v>
      </c>
      <c r="Z18" s="43">
        <v>16</v>
      </c>
    </row>
    <row r="19" spans="2:26" ht="12.75" customHeight="1" x14ac:dyDescent="0.2">
      <c r="B19" s="163" t="str">
        <f t="shared" si="1"/>
        <v>BEREN SU ZER</v>
      </c>
      <c r="C19" s="185" t="s">
        <v>528</v>
      </c>
      <c r="D19" s="39" t="s">
        <v>158</v>
      </c>
      <c r="E19" s="39" t="s">
        <v>30</v>
      </c>
      <c r="F19" s="43"/>
      <c r="G19" s="199"/>
      <c r="H19" s="200">
        <v>24</v>
      </c>
      <c r="I19" s="201"/>
      <c r="J19" s="189">
        <f t="shared" si="0"/>
        <v>24</v>
      </c>
      <c r="K19" s="198"/>
      <c r="L19" s="42" t="s">
        <v>26</v>
      </c>
      <c r="M19" s="180" t="s">
        <v>403</v>
      </c>
      <c r="N19" s="181" t="s">
        <v>217</v>
      </c>
      <c r="O19" s="180" t="s">
        <v>29</v>
      </c>
      <c r="P19" s="43">
        <v>16</v>
      </c>
      <c r="R19" s="142"/>
      <c r="S19" s="141"/>
      <c r="T19" s="43"/>
      <c r="V19" s="202" t="s">
        <v>26</v>
      </c>
      <c r="W19" s="41" t="s">
        <v>404</v>
      </c>
      <c r="X19" s="39" t="s">
        <v>400</v>
      </c>
      <c r="Y19" s="39" t="s">
        <v>401</v>
      </c>
      <c r="Z19" s="43">
        <v>16</v>
      </c>
    </row>
    <row r="20" spans="2:26" ht="12.75" customHeight="1" x14ac:dyDescent="0.2">
      <c r="B20" s="163" t="str">
        <f t="shared" si="1"/>
        <v>BERRA ARIKAN</v>
      </c>
      <c r="C20" s="178" t="s">
        <v>378</v>
      </c>
      <c r="D20" s="181" t="s">
        <v>73</v>
      </c>
      <c r="E20" s="180" t="s">
        <v>43</v>
      </c>
      <c r="F20" s="98">
        <v>20</v>
      </c>
      <c r="G20" s="199">
        <v>200</v>
      </c>
      <c r="H20" s="200">
        <v>27</v>
      </c>
      <c r="I20" s="201">
        <v>18</v>
      </c>
      <c r="J20" s="189">
        <f t="shared" si="0"/>
        <v>265</v>
      </c>
      <c r="K20" s="198"/>
      <c r="L20" s="42" t="s">
        <v>26</v>
      </c>
      <c r="M20" s="180" t="s">
        <v>405</v>
      </c>
      <c r="N20" s="181" t="s">
        <v>305</v>
      </c>
      <c r="O20" s="180" t="s">
        <v>28</v>
      </c>
      <c r="P20" s="43">
        <v>16</v>
      </c>
      <c r="R20" s="142"/>
      <c r="S20" s="141"/>
      <c r="T20" s="43"/>
      <c r="V20" s="202" t="s">
        <v>26</v>
      </c>
      <c r="W20" s="41" t="s">
        <v>406</v>
      </c>
      <c r="X20" s="39" t="s">
        <v>407</v>
      </c>
      <c r="Y20" s="39" t="s">
        <v>30</v>
      </c>
      <c r="Z20" s="43">
        <v>16</v>
      </c>
    </row>
    <row r="21" spans="2:26" ht="12.75" customHeight="1" x14ac:dyDescent="0.2">
      <c r="B21" s="163" t="str">
        <f t="shared" si="1"/>
        <v>BUĞLEM SENA ÇALIŞKAN</v>
      </c>
      <c r="C21" s="185" t="s">
        <v>447</v>
      </c>
      <c r="D21" s="39" t="s">
        <v>423</v>
      </c>
      <c r="E21" s="39" t="s">
        <v>48</v>
      </c>
      <c r="F21" s="43">
        <v>8</v>
      </c>
      <c r="G21" s="199">
        <v>200</v>
      </c>
      <c r="H21" s="200"/>
      <c r="I21" s="201"/>
      <c r="J21" s="189">
        <f t="shared" si="0"/>
        <v>208</v>
      </c>
      <c r="K21" s="198"/>
      <c r="L21" s="42" t="s">
        <v>26</v>
      </c>
      <c r="M21" s="180" t="s">
        <v>402</v>
      </c>
      <c r="N21" s="181" t="s">
        <v>78</v>
      </c>
      <c r="O21" s="180" t="s">
        <v>36</v>
      </c>
      <c r="P21" s="43">
        <v>16</v>
      </c>
      <c r="R21" s="142"/>
      <c r="S21" s="141"/>
      <c r="T21" s="43"/>
      <c r="V21" s="202" t="s">
        <v>26</v>
      </c>
      <c r="W21" s="41" t="s">
        <v>409</v>
      </c>
      <c r="X21" s="39" t="s">
        <v>410</v>
      </c>
      <c r="Y21" s="39" t="s">
        <v>30</v>
      </c>
      <c r="Z21" s="43">
        <v>16</v>
      </c>
    </row>
    <row r="22" spans="2:26" ht="12.75" customHeight="1" x14ac:dyDescent="0.2">
      <c r="B22" s="163" t="str">
        <f t="shared" si="1"/>
        <v>BURCU AL</v>
      </c>
      <c r="C22" s="185" t="s">
        <v>612</v>
      </c>
      <c r="D22" s="39" t="s">
        <v>245</v>
      </c>
      <c r="E22" s="39" t="s">
        <v>40</v>
      </c>
      <c r="F22" s="43"/>
      <c r="G22" s="199">
        <v>100</v>
      </c>
      <c r="H22" s="200">
        <v>16</v>
      </c>
      <c r="I22" s="201"/>
      <c r="J22" s="189">
        <f t="shared" si="0"/>
        <v>116</v>
      </c>
      <c r="K22" s="198"/>
      <c r="L22" s="42" t="s">
        <v>26</v>
      </c>
      <c r="M22" s="180" t="s">
        <v>412</v>
      </c>
      <c r="N22" s="181" t="s">
        <v>217</v>
      </c>
      <c r="O22" s="180" t="s">
        <v>29</v>
      </c>
      <c r="P22" s="43">
        <v>16</v>
      </c>
      <c r="R22" s="142"/>
      <c r="S22" s="141"/>
      <c r="T22" s="43"/>
      <c r="V22" s="202" t="s">
        <v>26</v>
      </c>
      <c r="W22" s="41" t="s">
        <v>413</v>
      </c>
      <c r="X22" s="39" t="s">
        <v>217</v>
      </c>
      <c r="Y22" s="39" t="s">
        <v>29</v>
      </c>
      <c r="Z22" s="43">
        <v>16</v>
      </c>
    </row>
    <row r="23" spans="2:26" ht="12.75" customHeight="1" x14ac:dyDescent="0.2">
      <c r="B23" s="163" t="str">
        <f t="shared" si="1"/>
        <v>BURCU ASEL TUNCER</v>
      </c>
      <c r="C23" s="185" t="s">
        <v>592</v>
      </c>
      <c r="D23" s="39" t="s">
        <v>576</v>
      </c>
      <c r="E23" s="39" t="s">
        <v>30</v>
      </c>
      <c r="F23" s="43"/>
      <c r="G23" s="199">
        <v>100</v>
      </c>
      <c r="H23" s="200">
        <v>24</v>
      </c>
      <c r="I23" s="201"/>
      <c r="J23" s="189">
        <f t="shared" si="0"/>
        <v>124</v>
      </c>
      <c r="K23" s="198"/>
      <c r="L23" s="42" t="s">
        <v>26</v>
      </c>
      <c r="M23" s="180" t="s">
        <v>415</v>
      </c>
      <c r="N23" s="181" t="s">
        <v>244</v>
      </c>
      <c r="O23" s="180" t="s">
        <v>44</v>
      </c>
      <c r="P23" s="43">
        <v>16</v>
      </c>
      <c r="R23" s="142"/>
      <c r="S23" s="141"/>
      <c r="T23" s="43"/>
      <c r="V23" s="202" t="s">
        <v>26</v>
      </c>
      <c r="W23" s="41" t="s">
        <v>381</v>
      </c>
      <c r="X23" s="39" t="s">
        <v>416</v>
      </c>
      <c r="Y23" s="39" t="s">
        <v>46</v>
      </c>
      <c r="Z23" s="43">
        <v>16</v>
      </c>
    </row>
    <row r="24" spans="2:26" ht="12.75" customHeight="1" x14ac:dyDescent="0.2">
      <c r="B24" s="163" t="str">
        <f t="shared" si="1"/>
        <v>BUSE BAYAR</v>
      </c>
      <c r="C24" s="185" t="s">
        <v>541</v>
      </c>
      <c r="D24" s="39" t="s">
        <v>522</v>
      </c>
      <c r="E24" s="39" t="s">
        <v>230</v>
      </c>
      <c r="F24" s="43"/>
      <c r="G24" s="199"/>
      <c r="H24" s="200">
        <v>16</v>
      </c>
      <c r="I24" s="201"/>
      <c r="J24" s="189">
        <f t="shared" si="0"/>
        <v>16</v>
      </c>
      <c r="K24" s="198"/>
      <c r="L24" s="42" t="s">
        <v>26</v>
      </c>
      <c r="M24" s="180" t="s">
        <v>390</v>
      </c>
      <c r="N24" s="181" t="s">
        <v>73</v>
      </c>
      <c r="O24" s="180" t="s">
        <v>43</v>
      </c>
      <c r="P24" s="43">
        <v>16</v>
      </c>
      <c r="R24" s="142"/>
      <c r="S24" s="141"/>
      <c r="T24" s="43"/>
      <c r="V24" s="202" t="s">
        <v>26</v>
      </c>
      <c r="W24" s="41" t="s">
        <v>417</v>
      </c>
      <c r="X24" s="39" t="s">
        <v>121</v>
      </c>
      <c r="Y24" s="39" t="s">
        <v>36</v>
      </c>
      <c r="Z24" s="43">
        <v>16</v>
      </c>
    </row>
    <row r="25" spans="2:26" ht="12.75" customHeight="1" x14ac:dyDescent="0.2">
      <c r="B25" s="163" t="str">
        <f t="shared" si="1"/>
        <v>BUSE KOÇAK</v>
      </c>
      <c r="C25" s="182" t="s">
        <v>356</v>
      </c>
      <c r="D25" s="181" t="s">
        <v>357</v>
      </c>
      <c r="E25" s="180" t="s">
        <v>12</v>
      </c>
      <c r="F25" s="198">
        <v>32</v>
      </c>
      <c r="G25" s="199">
        <v>200</v>
      </c>
      <c r="H25" s="200">
        <v>32</v>
      </c>
      <c r="I25" s="201">
        <v>30</v>
      </c>
      <c r="J25" s="189">
        <f t="shared" si="0"/>
        <v>294</v>
      </c>
      <c r="K25" s="198"/>
      <c r="L25" s="42" t="s">
        <v>26</v>
      </c>
      <c r="M25" s="180" t="s">
        <v>420</v>
      </c>
      <c r="N25" s="181" t="s">
        <v>68</v>
      </c>
      <c r="O25" s="180" t="s">
        <v>46</v>
      </c>
      <c r="P25" s="43">
        <v>16</v>
      </c>
      <c r="R25" s="142"/>
      <c r="S25" s="141"/>
      <c r="T25" s="43"/>
      <c r="V25" s="202" t="s">
        <v>26</v>
      </c>
      <c r="W25" s="41" t="s">
        <v>420</v>
      </c>
      <c r="X25" s="39" t="s">
        <v>421</v>
      </c>
      <c r="Y25" s="39" t="s">
        <v>46</v>
      </c>
      <c r="Z25" s="43">
        <v>16</v>
      </c>
    </row>
    <row r="26" spans="2:26" ht="12.75" customHeight="1" x14ac:dyDescent="0.2">
      <c r="B26" s="163" t="str">
        <f t="shared" si="1"/>
        <v>CEYDA DÖKMECİ</v>
      </c>
      <c r="C26" s="185" t="s">
        <v>574</v>
      </c>
      <c r="D26" s="39" t="s">
        <v>224</v>
      </c>
      <c r="E26" s="39" t="s">
        <v>40</v>
      </c>
      <c r="F26" s="43"/>
      <c r="G26" s="199">
        <v>100</v>
      </c>
      <c r="H26" s="200">
        <v>31</v>
      </c>
      <c r="I26" s="201"/>
      <c r="J26" s="189">
        <f t="shared" si="0"/>
        <v>131</v>
      </c>
      <c r="K26" s="198"/>
      <c r="L26" s="42" t="s">
        <v>27</v>
      </c>
      <c r="M26" s="184" t="s">
        <v>418</v>
      </c>
      <c r="N26" s="181" t="s">
        <v>419</v>
      </c>
      <c r="O26" s="180" t="s">
        <v>30</v>
      </c>
      <c r="P26" s="43">
        <v>8</v>
      </c>
      <c r="R26" s="142"/>
      <c r="S26" s="141"/>
      <c r="T26" s="43"/>
      <c r="V26" s="202" t="s">
        <v>27</v>
      </c>
      <c r="W26" s="41" t="s">
        <v>422</v>
      </c>
      <c r="X26" s="39" t="s">
        <v>423</v>
      </c>
      <c r="Y26" s="39" t="s">
        <v>48</v>
      </c>
      <c r="Z26" s="43">
        <v>8</v>
      </c>
    </row>
    <row r="27" spans="2:26" ht="12.75" customHeight="1" x14ac:dyDescent="0.2">
      <c r="B27" s="163" t="str">
        <f t="shared" si="1"/>
        <v>DAMLANUR ALPAR</v>
      </c>
      <c r="C27" s="185" t="s">
        <v>632</v>
      </c>
      <c r="D27" s="39" t="s">
        <v>501</v>
      </c>
      <c r="E27" s="39" t="s">
        <v>36</v>
      </c>
      <c r="F27" s="43"/>
      <c r="G27" s="199">
        <v>100</v>
      </c>
      <c r="H27" s="200">
        <v>8</v>
      </c>
      <c r="I27" s="201"/>
      <c r="J27" s="189">
        <f t="shared" si="0"/>
        <v>108</v>
      </c>
      <c r="K27" s="198"/>
      <c r="L27" s="42" t="s">
        <v>27</v>
      </c>
      <c r="M27" s="184" t="s">
        <v>424</v>
      </c>
      <c r="N27" s="181" t="s">
        <v>70</v>
      </c>
      <c r="O27" s="180" t="s">
        <v>7</v>
      </c>
      <c r="P27" s="43">
        <v>8</v>
      </c>
      <c r="R27" s="142"/>
      <c r="S27" s="141"/>
      <c r="T27" s="43"/>
      <c r="V27" s="202" t="s">
        <v>27</v>
      </c>
      <c r="W27" s="41" t="s">
        <v>425</v>
      </c>
      <c r="X27" s="39" t="s">
        <v>426</v>
      </c>
      <c r="Y27" s="39" t="s">
        <v>31</v>
      </c>
      <c r="Z27" s="43">
        <v>8</v>
      </c>
    </row>
    <row r="28" spans="2:26" ht="12.75" customHeight="1" x14ac:dyDescent="0.2">
      <c r="B28" s="163" t="str">
        <f t="shared" si="1"/>
        <v>DEFNE TURAN</v>
      </c>
      <c r="C28" s="185" t="s">
        <v>531</v>
      </c>
      <c r="D28" s="39" t="s">
        <v>70</v>
      </c>
      <c r="E28" s="39" t="s">
        <v>7</v>
      </c>
      <c r="F28" s="43"/>
      <c r="G28" s="199"/>
      <c r="H28" s="200">
        <v>21</v>
      </c>
      <c r="I28" s="201"/>
      <c r="J28" s="189">
        <f t="shared" si="0"/>
        <v>21</v>
      </c>
      <c r="K28" s="198"/>
      <c r="L28" s="42" t="s">
        <v>27</v>
      </c>
      <c r="M28" s="184" t="s">
        <v>427</v>
      </c>
      <c r="N28" s="181" t="s">
        <v>371</v>
      </c>
      <c r="O28" s="180" t="s">
        <v>31</v>
      </c>
      <c r="P28" s="43">
        <v>8</v>
      </c>
      <c r="R28" s="142"/>
      <c r="S28" s="141"/>
      <c r="T28" s="43"/>
      <c r="V28" s="202" t="s">
        <v>27</v>
      </c>
      <c r="W28" s="41" t="s">
        <v>428</v>
      </c>
      <c r="X28" s="39" t="s">
        <v>429</v>
      </c>
      <c r="Y28" s="39" t="s">
        <v>44</v>
      </c>
      <c r="Z28" s="43">
        <v>8</v>
      </c>
    </row>
    <row r="29" spans="2:26" ht="12.75" customHeight="1" x14ac:dyDescent="0.2">
      <c r="B29" s="163" t="str">
        <f t="shared" si="1"/>
        <v>DEFNE ÜZÜMCÜ</v>
      </c>
      <c r="C29" s="185" t="s">
        <v>583</v>
      </c>
      <c r="D29" s="39" t="s">
        <v>520</v>
      </c>
      <c r="E29" s="39" t="s">
        <v>40</v>
      </c>
      <c r="F29" s="43"/>
      <c r="G29" s="199">
        <v>100</v>
      </c>
      <c r="H29" s="200">
        <v>28</v>
      </c>
      <c r="I29" s="201"/>
      <c r="J29" s="189">
        <f t="shared" si="0"/>
        <v>128</v>
      </c>
      <c r="K29" s="198"/>
      <c r="L29" s="42" t="s">
        <v>27</v>
      </c>
      <c r="M29" s="184" t="s">
        <v>430</v>
      </c>
      <c r="N29" s="181" t="s">
        <v>68</v>
      </c>
      <c r="O29" s="180" t="s">
        <v>46</v>
      </c>
      <c r="P29" s="43">
        <v>8</v>
      </c>
      <c r="R29" s="142"/>
      <c r="S29" s="141"/>
      <c r="T29" s="43"/>
      <c r="V29" s="202" t="s">
        <v>27</v>
      </c>
      <c r="W29" s="41" t="s">
        <v>431</v>
      </c>
      <c r="X29" s="39" t="s">
        <v>122</v>
      </c>
      <c r="Y29" s="39" t="s">
        <v>36</v>
      </c>
      <c r="Z29" s="43">
        <v>8</v>
      </c>
    </row>
    <row r="30" spans="2:26" ht="12.75" customHeight="1" x14ac:dyDescent="0.2">
      <c r="B30" s="163" t="str">
        <f t="shared" si="1"/>
        <v>DEREN TÖKÖZ</v>
      </c>
      <c r="C30" s="185" t="s">
        <v>340</v>
      </c>
      <c r="D30" s="181" t="s">
        <v>398</v>
      </c>
      <c r="E30" s="180" t="s">
        <v>32</v>
      </c>
      <c r="F30" s="198">
        <v>8</v>
      </c>
      <c r="G30" s="199">
        <v>200</v>
      </c>
      <c r="H30" s="200">
        <v>16</v>
      </c>
      <c r="I30" s="201"/>
      <c r="J30" s="189">
        <f t="shared" si="0"/>
        <v>224</v>
      </c>
      <c r="K30" s="198"/>
      <c r="L30" s="42" t="s">
        <v>27</v>
      </c>
      <c r="M30" s="184" t="s">
        <v>432</v>
      </c>
      <c r="N30" s="181" t="s">
        <v>433</v>
      </c>
      <c r="O30" s="180" t="s">
        <v>32</v>
      </c>
      <c r="P30" s="43">
        <v>8</v>
      </c>
      <c r="R30" s="142"/>
      <c r="S30" s="141"/>
      <c r="T30" s="43"/>
      <c r="V30" s="202" t="s">
        <v>27</v>
      </c>
      <c r="W30" s="41" t="s">
        <v>340</v>
      </c>
      <c r="X30" s="39" t="s">
        <v>434</v>
      </c>
      <c r="Y30" s="39" t="s">
        <v>32</v>
      </c>
      <c r="Z30" s="43">
        <v>8</v>
      </c>
    </row>
    <row r="31" spans="2:26" ht="12.75" customHeight="1" x14ac:dyDescent="0.2">
      <c r="B31" s="163" t="str">
        <f t="shared" si="1"/>
        <v>DERİN MÜLAZIM</v>
      </c>
      <c r="C31" s="185" t="s">
        <v>263</v>
      </c>
      <c r="D31" s="39" t="s">
        <v>410</v>
      </c>
      <c r="E31" s="39" t="s">
        <v>30</v>
      </c>
      <c r="F31" s="43">
        <v>16</v>
      </c>
      <c r="G31" s="199">
        <v>200</v>
      </c>
      <c r="H31" s="200"/>
      <c r="I31" s="201"/>
      <c r="J31" s="189">
        <f t="shared" si="0"/>
        <v>216</v>
      </c>
      <c r="K31" s="198"/>
      <c r="L31" s="42" t="s">
        <v>27</v>
      </c>
      <c r="M31" s="184" t="s">
        <v>436</v>
      </c>
      <c r="N31" s="181" t="s">
        <v>251</v>
      </c>
      <c r="O31" s="180" t="s">
        <v>28</v>
      </c>
      <c r="P31" s="43">
        <v>8</v>
      </c>
      <c r="R31" s="142"/>
      <c r="S31" s="141"/>
      <c r="T31" s="43"/>
      <c r="V31" s="202" t="s">
        <v>27</v>
      </c>
      <c r="W31" s="41" t="s">
        <v>344</v>
      </c>
      <c r="X31" s="39" t="s">
        <v>437</v>
      </c>
      <c r="Y31" s="39" t="s">
        <v>32</v>
      </c>
      <c r="Z31" s="43">
        <v>8</v>
      </c>
    </row>
    <row r="32" spans="2:26" ht="12.75" customHeight="1" x14ac:dyDescent="0.2">
      <c r="B32" s="163" t="str">
        <f t="shared" si="1"/>
        <v>DERİN MÜLAZIM</v>
      </c>
      <c r="C32" s="185" t="s">
        <v>263</v>
      </c>
      <c r="D32" s="39" t="s">
        <v>576</v>
      </c>
      <c r="E32" s="39" t="s">
        <v>30</v>
      </c>
      <c r="F32" s="43"/>
      <c r="G32" s="199">
        <v>100</v>
      </c>
      <c r="H32" s="200">
        <v>23</v>
      </c>
      <c r="I32" s="201"/>
      <c r="J32" s="189">
        <f t="shared" si="0"/>
        <v>123</v>
      </c>
      <c r="K32" s="198"/>
      <c r="L32" s="42" t="s">
        <v>27</v>
      </c>
      <c r="M32" s="184" t="s">
        <v>439</v>
      </c>
      <c r="N32" s="181" t="s">
        <v>242</v>
      </c>
      <c r="O32" s="180" t="s">
        <v>243</v>
      </c>
      <c r="P32" s="43">
        <v>8</v>
      </c>
      <c r="R32" s="142"/>
      <c r="S32" s="141"/>
      <c r="T32" s="43"/>
      <c r="V32" s="202" t="s">
        <v>27</v>
      </c>
      <c r="W32" s="41" t="s">
        <v>440</v>
      </c>
      <c r="X32" s="39" t="s">
        <v>441</v>
      </c>
      <c r="Y32" s="39" t="s">
        <v>41</v>
      </c>
      <c r="Z32" s="43">
        <v>8</v>
      </c>
    </row>
    <row r="33" spans="2:26" ht="12.75" customHeight="1" x14ac:dyDescent="0.2">
      <c r="B33" s="163" t="str">
        <f t="shared" si="1"/>
        <v>DİLAY BALABAN</v>
      </c>
      <c r="C33" s="178" t="s">
        <v>384</v>
      </c>
      <c r="D33" s="181" t="s">
        <v>246</v>
      </c>
      <c r="E33" s="180" t="s">
        <v>33</v>
      </c>
      <c r="F33" s="198"/>
      <c r="G33" s="199">
        <v>200</v>
      </c>
      <c r="H33" s="200">
        <v>18</v>
      </c>
      <c r="I33" s="201">
        <v>22</v>
      </c>
      <c r="J33" s="189">
        <f t="shared" si="0"/>
        <v>240</v>
      </c>
      <c r="K33" s="198"/>
      <c r="L33" s="42" t="s">
        <v>27</v>
      </c>
      <c r="M33" s="184" t="s">
        <v>442</v>
      </c>
      <c r="N33" s="181" t="s">
        <v>443</v>
      </c>
      <c r="O33" s="180" t="s">
        <v>12</v>
      </c>
      <c r="P33" s="43">
        <v>8</v>
      </c>
      <c r="R33" s="142"/>
      <c r="S33" s="141"/>
      <c r="T33" s="43"/>
      <c r="V33" s="202" t="s">
        <v>27</v>
      </c>
      <c r="W33" s="41" t="s">
        <v>264</v>
      </c>
      <c r="X33" s="39" t="s">
        <v>444</v>
      </c>
      <c r="Y33" s="39" t="s">
        <v>46</v>
      </c>
      <c r="Z33" s="43">
        <v>8</v>
      </c>
    </row>
    <row r="34" spans="2:26" ht="12.75" customHeight="1" x14ac:dyDescent="0.2">
      <c r="B34" s="163" t="str">
        <f t="shared" si="1"/>
        <v>DURU BERİL TOK</v>
      </c>
      <c r="C34" s="185" t="s">
        <v>414</v>
      </c>
      <c r="D34" s="39" t="s">
        <v>377</v>
      </c>
      <c r="E34" s="39" t="s">
        <v>7</v>
      </c>
      <c r="F34" s="43">
        <v>25</v>
      </c>
      <c r="G34" s="199">
        <v>200</v>
      </c>
      <c r="H34" s="200"/>
      <c r="I34" s="201"/>
      <c r="J34" s="189">
        <f t="shared" ref="J34:J65" si="2">F34+G34+H34+I34</f>
        <v>225</v>
      </c>
      <c r="K34" s="198"/>
      <c r="L34" s="42"/>
      <c r="M34" s="40"/>
      <c r="N34" s="40"/>
      <c r="O34" s="40"/>
      <c r="P34" s="43"/>
      <c r="R34" s="142"/>
      <c r="S34" s="141"/>
      <c r="T34" s="43"/>
      <c r="V34" s="202"/>
      <c r="W34" s="41"/>
      <c r="X34" s="39"/>
      <c r="Y34" s="39"/>
      <c r="Z34" s="43"/>
    </row>
    <row r="35" spans="2:26" ht="12.75" customHeight="1" x14ac:dyDescent="0.2">
      <c r="B35" s="163" t="str">
        <f t="shared" si="1"/>
        <v>ECE MASAL KAYA</v>
      </c>
      <c r="C35" s="185" t="s">
        <v>529</v>
      </c>
      <c r="D35" s="39" t="s">
        <v>495</v>
      </c>
      <c r="E35" s="39" t="s">
        <v>43</v>
      </c>
      <c r="F35" s="43"/>
      <c r="G35" s="199"/>
      <c r="H35" s="200">
        <v>23</v>
      </c>
      <c r="I35" s="201"/>
      <c r="J35" s="189">
        <f t="shared" si="2"/>
        <v>23</v>
      </c>
      <c r="K35" s="198"/>
      <c r="L35" s="42"/>
      <c r="M35" s="203"/>
      <c r="N35" s="204"/>
      <c r="O35" s="204"/>
      <c r="P35" s="43"/>
      <c r="R35" s="142"/>
      <c r="S35" s="141"/>
      <c r="T35" s="43"/>
      <c r="V35" s="202"/>
      <c r="W35" s="41"/>
      <c r="X35" s="39"/>
      <c r="Y35" s="39"/>
      <c r="Z35" s="43"/>
    </row>
    <row r="36" spans="2:26" ht="12.75" customHeight="1" x14ac:dyDescent="0.2">
      <c r="B36" s="163" t="str">
        <f t="shared" si="1"/>
        <v>ECEMSU ÇİÇEK</v>
      </c>
      <c r="C36" s="178" t="s">
        <v>432</v>
      </c>
      <c r="D36" s="181" t="s">
        <v>433</v>
      </c>
      <c r="E36" s="180" t="s">
        <v>32</v>
      </c>
      <c r="F36" s="198"/>
      <c r="G36" s="199">
        <v>200</v>
      </c>
      <c r="H36" s="200">
        <v>8</v>
      </c>
      <c r="I36" s="201"/>
      <c r="J36" s="189">
        <f t="shared" si="2"/>
        <v>208</v>
      </c>
      <c r="K36" s="198"/>
      <c r="L36" s="42"/>
      <c r="P36" s="43"/>
      <c r="R36" s="142"/>
      <c r="S36" s="141"/>
      <c r="T36" s="43"/>
      <c r="V36" s="202"/>
      <c r="W36" s="41"/>
      <c r="X36" s="39"/>
      <c r="Y36" s="39"/>
      <c r="Z36" s="43"/>
    </row>
    <row r="37" spans="2:26" ht="12.75" customHeight="1" x14ac:dyDescent="0.2">
      <c r="B37" s="163" t="str">
        <f t="shared" si="1"/>
        <v>ECRİN KÖRÇOBAN</v>
      </c>
      <c r="C37" s="183" t="s">
        <v>412</v>
      </c>
      <c r="D37" s="181" t="s">
        <v>217</v>
      </c>
      <c r="E37" s="180" t="s">
        <v>29</v>
      </c>
      <c r="F37" s="198"/>
      <c r="G37" s="199">
        <v>200</v>
      </c>
      <c r="H37" s="200">
        <v>16</v>
      </c>
      <c r="I37" s="201"/>
      <c r="J37" s="189">
        <f t="shared" si="2"/>
        <v>216</v>
      </c>
      <c r="K37" s="198"/>
      <c r="L37" s="42"/>
      <c r="P37" s="43"/>
      <c r="R37" s="142"/>
      <c r="S37" s="141"/>
      <c r="T37" s="43"/>
      <c r="V37" s="202"/>
      <c r="W37" s="41"/>
      <c r="X37" s="39"/>
      <c r="Y37" s="39"/>
      <c r="Z37" s="43"/>
    </row>
    <row r="38" spans="2:26" ht="12.75" customHeight="1" x14ac:dyDescent="0.2">
      <c r="B38" s="163" t="str">
        <f t="shared" si="1"/>
        <v>EDA DURU ÖNER</v>
      </c>
      <c r="C38" s="185" t="s">
        <v>601</v>
      </c>
      <c r="D38" s="39" t="s">
        <v>602</v>
      </c>
      <c r="E38" s="39" t="s">
        <v>49</v>
      </c>
      <c r="F38" s="43"/>
      <c r="G38" s="199">
        <v>100</v>
      </c>
      <c r="H38" s="200">
        <v>18</v>
      </c>
      <c r="I38" s="201"/>
      <c r="J38" s="189">
        <f t="shared" si="2"/>
        <v>118</v>
      </c>
      <c r="K38" s="198"/>
      <c r="L38" s="42"/>
      <c r="P38" s="43"/>
      <c r="R38" s="142"/>
      <c r="S38" s="141"/>
      <c r="T38" s="43"/>
      <c r="V38" s="202"/>
      <c r="W38" s="41"/>
      <c r="X38" s="39"/>
      <c r="Y38" s="39"/>
      <c r="Z38" s="43"/>
    </row>
    <row r="39" spans="2:26" ht="12.75" customHeight="1" x14ac:dyDescent="0.2">
      <c r="B39" s="163" t="str">
        <f t="shared" si="1"/>
        <v>EDA KUMSAL GÜLER</v>
      </c>
      <c r="C39" s="185" t="s">
        <v>625</v>
      </c>
      <c r="D39" s="39" t="s">
        <v>602</v>
      </c>
      <c r="E39" s="39" t="s">
        <v>49</v>
      </c>
      <c r="F39" s="43"/>
      <c r="G39" s="199">
        <v>100</v>
      </c>
      <c r="H39" s="200">
        <v>8</v>
      </c>
      <c r="I39" s="201"/>
      <c r="J39" s="189">
        <f t="shared" si="2"/>
        <v>108</v>
      </c>
      <c r="K39" s="198"/>
      <c r="L39" s="42"/>
      <c r="P39" s="43"/>
      <c r="R39" s="142"/>
      <c r="S39" s="141"/>
      <c r="T39" s="43"/>
      <c r="V39" s="202"/>
      <c r="W39" s="41"/>
      <c r="X39" s="39"/>
      <c r="Y39" s="39"/>
      <c r="Z39" s="43"/>
    </row>
    <row r="40" spans="2:26" ht="12.75" customHeight="1" x14ac:dyDescent="0.2">
      <c r="B40" s="163" t="str">
        <f t="shared" si="1"/>
        <v>ELA SU YÖNTER</v>
      </c>
      <c r="C40" s="178" t="s">
        <v>361</v>
      </c>
      <c r="D40" s="181" t="s">
        <v>357</v>
      </c>
      <c r="E40" s="180" t="s">
        <v>12</v>
      </c>
      <c r="F40" s="198">
        <v>31</v>
      </c>
      <c r="G40" s="199">
        <v>200</v>
      </c>
      <c r="H40" s="200">
        <v>29</v>
      </c>
      <c r="I40" s="201">
        <v>31</v>
      </c>
      <c r="J40" s="189">
        <f t="shared" si="2"/>
        <v>291</v>
      </c>
      <c r="K40" s="198"/>
      <c r="L40" s="42"/>
      <c r="P40" s="43"/>
      <c r="R40" s="142"/>
      <c r="S40" s="141"/>
      <c r="T40" s="43"/>
      <c r="V40" s="202"/>
      <c r="W40" s="41"/>
      <c r="X40" s="39"/>
      <c r="Y40" s="39"/>
      <c r="Z40" s="43"/>
    </row>
    <row r="41" spans="2:26" ht="12.75" customHeight="1" x14ac:dyDescent="0.2">
      <c r="B41" s="163" t="str">
        <f t="shared" si="1"/>
        <v>ELA TOPRAK TOKATLI</v>
      </c>
      <c r="C41" s="185" t="s">
        <v>530</v>
      </c>
      <c r="D41" s="39" t="s">
        <v>245</v>
      </c>
      <c r="E41" s="39" t="s">
        <v>40</v>
      </c>
      <c r="F41" s="43"/>
      <c r="G41" s="199"/>
      <c r="H41" s="200">
        <v>22</v>
      </c>
      <c r="I41" s="201"/>
      <c r="J41" s="189">
        <f t="shared" si="2"/>
        <v>22</v>
      </c>
      <c r="K41" s="198"/>
      <c r="L41" s="42"/>
      <c r="P41" s="43"/>
      <c r="R41" s="142"/>
      <c r="S41" s="141"/>
      <c r="T41" s="43"/>
      <c r="V41" s="202"/>
      <c r="W41" s="41"/>
      <c r="X41" s="39"/>
      <c r="Y41" s="39"/>
      <c r="Z41" s="43"/>
    </row>
    <row r="42" spans="2:26" ht="12.75" customHeight="1" x14ac:dyDescent="0.2">
      <c r="B42" s="163" t="str">
        <f t="shared" si="1"/>
        <v>ELANUR YILMAZ</v>
      </c>
      <c r="C42" s="178" t="s">
        <v>389</v>
      </c>
      <c r="D42" s="181" t="s">
        <v>217</v>
      </c>
      <c r="E42" s="180" t="s">
        <v>29</v>
      </c>
      <c r="F42" s="198"/>
      <c r="G42" s="199">
        <v>200</v>
      </c>
      <c r="H42" s="200">
        <v>21</v>
      </c>
      <c r="I42" s="201">
        <v>17</v>
      </c>
      <c r="J42" s="189">
        <f t="shared" si="2"/>
        <v>238</v>
      </c>
      <c r="K42" s="198"/>
      <c r="L42" s="42"/>
      <c r="P42" s="43"/>
      <c r="R42" s="142"/>
      <c r="S42" s="141"/>
      <c r="T42" s="43"/>
      <c r="V42" s="202"/>
      <c r="W42" s="41"/>
      <c r="X42" s="39"/>
      <c r="Y42" s="39"/>
      <c r="Z42" s="43"/>
    </row>
    <row r="43" spans="2:26" ht="12.75" customHeight="1" x14ac:dyDescent="0.2">
      <c r="B43" s="163" t="str">
        <f t="shared" si="1"/>
        <v>ELÇİN KOYULHİSARLI</v>
      </c>
      <c r="C43" s="185" t="s">
        <v>536</v>
      </c>
      <c r="D43" s="39" t="s">
        <v>255</v>
      </c>
      <c r="E43" s="39" t="s">
        <v>48</v>
      </c>
      <c r="F43" s="43"/>
      <c r="G43" s="199"/>
      <c r="H43" s="200">
        <v>17</v>
      </c>
      <c r="I43" s="201"/>
      <c r="J43" s="189">
        <f t="shared" si="2"/>
        <v>17</v>
      </c>
      <c r="K43" s="198"/>
      <c r="L43" s="42"/>
      <c r="P43" s="43"/>
      <c r="R43" s="142"/>
      <c r="S43" s="141"/>
      <c r="T43" s="43"/>
      <c r="V43" s="202"/>
      <c r="W43" s="41"/>
      <c r="X43" s="39"/>
      <c r="Y43" s="39"/>
      <c r="Z43" s="43"/>
    </row>
    <row r="44" spans="2:26" ht="12.75" customHeight="1" x14ac:dyDescent="0.2">
      <c r="B44" s="163" t="str">
        <f t="shared" si="1"/>
        <v>ELİF BEYZA AKDEMİR</v>
      </c>
      <c r="C44" s="178" t="s">
        <v>402</v>
      </c>
      <c r="D44" s="181" t="s">
        <v>78</v>
      </c>
      <c r="E44" s="180" t="s">
        <v>36</v>
      </c>
      <c r="F44" s="198">
        <v>19</v>
      </c>
      <c r="G44" s="199">
        <v>200</v>
      </c>
      <c r="H44" s="200">
        <v>16</v>
      </c>
      <c r="I44" s="201"/>
      <c r="J44" s="189">
        <f t="shared" si="2"/>
        <v>235</v>
      </c>
      <c r="K44" s="198"/>
      <c r="L44" s="42"/>
      <c r="P44" s="43"/>
      <c r="R44" s="142"/>
      <c r="S44" s="141"/>
      <c r="T44" s="43"/>
      <c r="V44" s="202"/>
      <c r="W44" s="41"/>
      <c r="X44" s="39"/>
      <c r="Y44" s="39"/>
      <c r="Z44" s="43"/>
    </row>
    <row r="45" spans="2:26" ht="12.75" customHeight="1" x14ac:dyDescent="0.2">
      <c r="B45" s="163" t="str">
        <f t="shared" si="1"/>
        <v>ELİF DEVECİ</v>
      </c>
      <c r="C45" s="185" t="s">
        <v>548</v>
      </c>
      <c r="D45" s="39" t="s">
        <v>176</v>
      </c>
      <c r="E45" s="39" t="s">
        <v>210</v>
      </c>
      <c r="F45" s="43"/>
      <c r="G45" s="199"/>
      <c r="H45" s="200">
        <v>8</v>
      </c>
      <c r="I45" s="201"/>
      <c r="J45" s="189">
        <f t="shared" si="2"/>
        <v>8</v>
      </c>
      <c r="K45" s="198"/>
      <c r="L45" s="42"/>
      <c r="P45" s="43"/>
      <c r="R45" s="142"/>
      <c r="S45" s="141"/>
      <c r="T45" s="43"/>
      <c r="V45" s="202"/>
      <c r="W45" s="41"/>
      <c r="X45" s="39"/>
      <c r="Y45" s="39"/>
      <c r="Z45" s="43"/>
    </row>
    <row r="46" spans="2:26" ht="12.75" customHeight="1" x14ac:dyDescent="0.2">
      <c r="B46" s="163" t="str">
        <f t="shared" si="1"/>
        <v>ELİF DURU BECER</v>
      </c>
      <c r="C46" s="178" t="s">
        <v>418</v>
      </c>
      <c r="D46" s="181" t="s">
        <v>419</v>
      </c>
      <c r="E46" s="180" t="s">
        <v>30</v>
      </c>
      <c r="F46" s="198">
        <v>16</v>
      </c>
      <c r="G46" s="199">
        <v>200</v>
      </c>
      <c r="H46" s="200">
        <v>8</v>
      </c>
      <c r="I46" s="201"/>
      <c r="J46" s="189">
        <f t="shared" si="2"/>
        <v>224</v>
      </c>
      <c r="K46" s="198"/>
      <c r="L46" s="42"/>
      <c r="P46" s="43"/>
      <c r="R46" s="142"/>
      <c r="S46" s="141"/>
      <c r="T46" s="43"/>
      <c r="V46" s="202"/>
      <c r="W46" s="41"/>
      <c r="X46" s="39"/>
      <c r="Y46" s="39"/>
      <c r="Z46" s="43"/>
    </row>
    <row r="47" spans="2:26" ht="12.75" customHeight="1" x14ac:dyDescent="0.2">
      <c r="B47" s="163" t="str">
        <f t="shared" si="1"/>
        <v>ELİF KABAAHMETOĞLU</v>
      </c>
      <c r="C47" s="183" t="s">
        <v>408</v>
      </c>
      <c r="D47" s="181" t="s">
        <v>68</v>
      </c>
      <c r="E47" s="180" t="s">
        <v>46</v>
      </c>
      <c r="F47" s="198">
        <v>16</v>
      </c>
      <c r="G47" s="199">
        <v>200</v>
      </c>
      <c r="H47" s="200">
        <v>16</v>
      </c>
      <c r="I47" s="201"/>
      <c r="J47" s="189">
        <f t="shared" si="2"/>
        <v>232</v>
      </c>
      <c r="K47" s="198"/>
      <c r="L47" s="42"/>
      <c r="P47" s="43"/>
      <c r="R47" s="142"/>
      <c r="S47" s="141"/>
      <c r="T47" s="43"/>
      <c r="V47" s="202"/>
      <c r="W47" s="41"/>
      <c r="X47" s="39"/>
      <c r="Y47" s="39"/>
      <c r="Z47" s="43"/>
    </row>
    <row r="48" spans="2:26" ht="12.75" customHeight="1" x14ac:dyDescent="0.2">
      <c r="B48" s="163" t="str">
        <f t="shared" si="1"/>
        <v>ELİF NAZ ÇAKIR</v>
      </c>
      <c r="C48" s="185" t="s">
        <v>545</v>
      </c>
      <c r="D48" s="39" t="s">
        <v>475</v>
      </c>
      <c r="E48" s="39" t="s">
        <v>476</v>
      </c>
      <c r="F48" s="43"/>
      <c r="G48" s="199"/>
      <c r="H48" s="200">
        <v>8</v>
      </c>
      <c r="I48" s="201"/>
      <c r="J48" s="189">
        <f t="shared" si="2"/>
        <v>8</v>
      </c>
      <c r="K48" s="198"/>
      <c r="L48" s="42"/>
      <c r="P48" s="43"/>
      <c r="R48" s="142"/>
      <c r="S48" s="141"/>
      <c r="T48" s="43"/>
      <c r="V48" s="202"/>
      <c r="W48" s="41"/>
      <c r="X48" s="39"/>
      <c r="Y48" s="39"/>
      <c r="Z48" s="43"/>
    </row>
    <row r="49" spans="2:26" ht="12.75" customHeight="1" x14ac:dyDescent="0.2">
      <c r="B49" s="163" t="str">
        <f t="shared" si="1"/>
        <v>ELVİN KALE</v>
      </c>
      <c r="C49" s="185" t="s">
        <v>411</v>
      </c>
      <c r="D49" s="39" t="s">
        <v>70</v>
      </c>
      <c r="E49" s="39" t="s">
        <v>7</v>
      </c>
      <c r="F49" s="43">
        <v>26</v>
      </c>
      <c r="G49" s="199">
        <v>200</v>
      </c>
      <c r="H49" s="200"/>
      <c r="I49" s="201"/>
      <c r="J49" s="189">
        <f t="shared" si="2"/>
        <v>226</v>
      </c>
      <c r="K49" s="198"/>
      <c r="L49" s="42"/>
      <c r="P49" s="43"/>
      <c r="R49" s="142"/>
      <c r="S49" s="141"/>
      <c r="T49" s="43"/>
      <c r="V49" s="202"/>
      <c r="W49" s="41"/>
      <c r="X49" s="39"/>
      <c r="Y49" s="39"/>
      <c r="Z49" s="43"/>
    </row>
    <row r="50" spans="2:26" ht="12.75" customHeight="1" x14ac:dyDescent="0.2">
      <c r="B50" s="163" t="str">
        <f t="shared" si="1"/>
        <v>EMİNE AYDINAY</v>
      </c>
      <c r="C50" s="178" t="s">
        <v>373</v>
      </c>
      <c r="D50" s="181" t="s">
        <v>217</v>
      </c>
      <c r="E50" s="180" t="s">
        <v>29</v>
      </c>
      <c r="F50" s="198">
        <v>22</v>
      </c>
      <c r="G50" s="199">
        <v>200</v>
      </c>
      <c r="H50" s="200">
        <v>25</v>
      </c>
      <c r="I50" s="201">
        <v>27</v>
      </c>
      <c r="J50" s="189">
        <f t="shared" si="2"/>
        <v>274</v>
      </c>
      <c r="K50" s="198"/>
      <c r="L50" s="42"/>
      <c r="P50" s="43"/>
      <c r="R50" s="142"/>
      <c r="S50" s="141"/>
      <c r="T50" s="43"/>
      <c r="V50" s="202"/>
      <c r="W50" s="41"/>
      <c r="X50" s="39"/>
      <c r="Y50" s="39"/>
      <c r="Z50" s="43"/>
    </row>
    <row r="51" spans="2:26" ht="12.75" customHeight="1" x14ac:dyDescent="0.2">
      <c r="B51" s="163" t="str">
        <f t="shared" si="1"/>
        <v>ESİLA SU YALÇIN</v>
      </c>
      <c r="C51" s="183" t="s">
        <v>362</v>
      </c>
      <c r="D51" s="181" t="s">
        <v>255</v>
      </c>
      <c r="E51" s="180" t="s">
        <v>48</v>
      </c>
      <c r="F51" s="198">
        <v>29</v>
      </c>
      <c r="G51" s="199">
        <v>200</v>
      </c>
      <c r="H51" s="200">
        <v>30</v>
      </c>
      <c r="I51" s="201">
        <v>29</v>
      </c>
      <c r="J51" s="189">
        <f t="shared" si="2"/>
        <v>288</v>
      </c>
      <c r="K51" s="198"/>
      <c r="L51" s="42"/>
      <c r="P51" s="43"/>
      <c r="R51" s="142"/>
      <c r="S51" s="141"/>
      <c r="T51" s="43"/>
      <c r="V51" s="202"/>
      <c r="W51" s="41"/>
      <c r="X51" s="39"/>
      <c r="Y51" s="39"/>
      <c r="Z51" s="43"/>
    </row>
    <row r="52" spans="2:26" ht="12.75" customHeight="1" x14ac:dyDescent="0.2">
      <c r="B52" s="163" t="str">
        <f t="shared" si="1"/>
        <v>EYLÜL ECE BECER</v>
      </c>
      <c r="C52" s="185" t="s">
        <v>535</v>
      </c>
      <c r="D52" s="39" t="s">
        <v>158</v>
      </c>
      <c r="E52" s="39" t="s">
        <v>30</v>
      </c>
      <c r="F52" s="43"/>
      <c r="G52" s="199"/>
      <c r="H52" s="200">
        <v>18</v>
      </c>
      <c r="I52" s="201"/>
      <c r="J52" s="189">
        <f t="shared" si="2"/>
        <v>18</v>
      </c>
      <c r="K52" s="198"/>
      <c r="L52" s="42"/>
      <c r="P52" s="43"/>
      <c r="R52" s="142"/>
      <c r="S52" s="141"/>
      <c r="T52" s="43"/>
      <c r="V52" s="202"/>
      <c r="W52" s="41"/>
      <c r="X52" s="39"/>
      <c r="Y52" s="39"/>
      <c r="Z52" s="43"/>
    </row>
    <row r="53" spans="2:26" ht="12.75" customHeight="1" x14ac:dyDescent="0.2">
      <c r="B53" s="163" t="str">
        <f t="shared" si="1"/>
        <v>EYLÜL YALÇINKAYA</v>
      </c>
      <c r="C53" s="185" t="s">
        <v>596</v>
      </c>
      <c r="D53" s="39" t="s">
        <v>45</v>
      </c>
      <c r="E53" s="39" t="s">
        <v>12</v>
      </c>
      <c r="F53" s="43"/>
      <c r="G53" s="199">
        <v>100</v>
      </c>
      <c r="H53" s="200">
        <v>20</v>
      </c>
      <c r="I53" s="201"/>
      <c r="J53" s="189">
        <f t="shared" si="2"/>
        <v>120</v>
      </c>
      <c r="K53" s="198"/>
      <c r="L53" s="42"/>
      <c r="P53" s="43"/>
      <c r="R53" s="142"/>
      <c r="S53" s="141"/>
      <c r="T53" s="43"/>
      <c r="V53" s="202"/>
      <c r="W53" s="41"/>
      <c r="X53" s="39"/>
      <c r="Y53" s="39"/>
      <c r="Z53" s="43"/>
    </row>
    <row r="54" spans="2:26" ht="12.75" customHeight="1" x14ac:dyDescent="0.2">
      <c r="B54" s="163" t="str">
        <f t="shared" si="1"/>
        <v>FATMA BETÜL KELEŞ</v>
      </c>
      <c r="C54" s="185" t="s">
        <v>551</v>
      </c>
      <c r="D54" s="39" t="s">
        <v>65</v>
      </c>
      <c r="E54" s="39" t="s">
        <v>15</v>
      </c>
      <c r="F54" s="43"/>
      <c r="G54" s="199"/>
      <c r="H54" s="200">
        <v>8</v>
      </c>
      <c r="I54" s="201"/>
      <c r="J54" s="189">
        <f t="shared" si="2"/>
        <v>8</v>
      </c>
      <c r="K54" s="198"/>
      <c r="L54" s="42"/>
      <c r="P54" s="43"/>
      <c r="R54" s="142"/>
      <c r="S54" s="141"/>
      <c r="T54" s="43"/>
      <c r="V54" s="202"/>
      <c r="W54" s="41"/>
      <c r="X54" s="39"/>
      <c r="Y54" s="39"/>
      <c r="Z54" s="43"/>
    </row>
    <row r="55" spans="2:26" ht="12.75" customHeight="1" x14ac:dyDescent="0.2">
      <c r="B55" s="163" t="str">
        <f t="shared" si="1"/>
        <v>FATMA NUR DEMİRCİ</v>
      </c>
      <c r="C55" s="178" t="s">
        <v>439</v>
      </c>
      <c r="D55" s="181" t="s">
        <v>242</v>
      </c>
      <c r="E55" s="180" t="s">
        <v>243</v>
      </c>
      <c r="F55" s="198"/>
      <c r="G55" s="199">
        <v>200</v>
      </c>
      <c r="H55" s="200">
        <v>8</v>
      </c>
      <c r="I55" s="201"/>
      <c r="J55" s="189">
        <f t="shared" si="2"/>
        <v>208</v>
      </c>
      <c r="K55" s="198"/>
      <c r="L55" s="42"/>
      <c r="P55" s="43"/>
      <c r="R55" s="142"/>
      <c r="S55" s="141"/>
      <c r="T55" s="43"/>
      <c r="V55" s="202"/>
      <c r="W55" s="41"/>
      <c r="X55" s="39"/>
      <c r="Y55" s="39"/>
      <c r="Z55" s="43"/>
    </row>
    <row r="56" spans="2:26" ht="12.75" customHeight="1" x14ac:dyDescent="0.2">
      <c r="B56" s="163" t="str">
        <f t="shared" si="1"/>
        <v>FERİDE MELİKE HAMAL</v>
      </c>
      <c r="C56" s="185" t="s">
        <v>467</v>
      </c>
      <c r="D56" s="39" t="s">
        <v>261</v>
      </c>
      <c r="E56" s="39" t="s">
        <v>55</v>
      </c>
      <c r="F56" s="43"/>
      <c r="G56" s="199">
        <v>100</v>
      </c>
      <c r="H56" s="200">
        <v>16</v>
      </c>
      <c r="I56" s="201"/>
      <c r="J56" s="189">
        <f t="shared" si="2"/>
        <v>116</v>
      </c>
      <c r="K56" s="198"/>
      <c r="L56" s="42"/>
      <c r="P56" s="43"/>
      <c r="R56" s="142"/>
      <c r="S56" s="141"/>
      <c r="T56" s="43"/>
      <c r="V56" s="202"/>
      <c r="W56" s="41"/>
      <c r="X56" s="39"/>
      <c r="Y56" s="39"/>
      <c r="Z56" s="43"/>
    </row>
    <row r="57" spans="2:26" ht="12.75" customHeight="1" x14ac:dyDescent="0.2">
      <c r="B57" s="163" t="str">
        <f t="shared" si="1"/>
        <v>FİRDEVS NUR BİNGÖL</v>
      </c>
      <c r="C57" s="178" t="s">
        <v>448</v>
      </c>
      <c r="D57" s="181" t="s">
        <v>70</v>
      </c>
      <c r="E57" s="180" t="s">
        <v>7</v>
      </c>
      <c r="F57" s="205"/>
      <c r="G57" s="199">
        <v>200</v>
      </c>
      <c r="H57" s="200">
        <v>8</v>
      </c>
      <c r="I57" s="201"/>
      <c r="J57" s="189">
        <f t="shared" si="2"/>
        <v>208</v>
      </c>
      <c r="K57" s="198"/>
      <c r="L57" s="42"/>
      <c r="P57" s="43"/>
      <c r="R57" s="142"/>
      <c r="S57" s="141"/>
      <c r="T57" s="43"/>
      <c r="V57" s="202"/>
      <c r="W57" s="41"/>
      <c r="X57" s="39"/>
      <c r="Y57" s="39"/>
      <c r="Z57" s="43"/>
    </row>
    <row r="58" spans="2:26" ht="12.75" customHeight="1" x14ac:dyDescent="0.2">
      <c r="B58" s="163" t="str">
        <f t="shared" si="1"/>
        <v>GÖKÇE BAKİ</v>
      </c>
      <c r="C58" s="183" t="s">
        <v>374</v>
      </c>
      <c r="D58" s="181" t="s">
        <v>371</v>
      </c>
      <c r="E58" s="180" t="s">
        <v>31</v>
      </c>
      <c r="F58" s="198">
        <v>28</v>
      </c>
      <c r="G58" s="199">
        <v>200</v>
      </c>
      <c r="H58" s="200">
        <v>22</v>
      </c>
      <c r="I58" s="201">
        <v>25</v>
      </c>
      <c r="J58" s="189">
        <f t="shared" si="2"/>
        <v>275</v>
      </c>
      <c r="K58" s="198"/>
      <c r="L58" s="42"/>
      <c r="P58" s="43"/>
      <c r="R58" s="142"/>
      <c r="S58" s="141"/>
      <c r="T58" s="43"/>
      <c r="V58" s="202"/>
      <c r="W58" s="41"/>
      <c r="X58" s="39"/>
      <c r="Y58" s="39"/>
      <c r="Z58" s="43"/>
    </row>
    <row r="59" spans="2:26" ht="12.75" customHeight="1" x14ac:dyDescent="0.2">
      <c r="B59" s="163" t="str">
        <f t="shared" si="1"/>
        <v>GÜLER TUĞBA GEÇMEZ</v>
      </c>
      <c r="C59" s="185" t="s">
        <v>518</v>
      </c>
      <c r="D59" s="39" t="s">
        <v>237</v>
      </c>
      <c r="E59" s="39" t="s">
        <v>39</v>
      </c>
      <c r="F59" s="43"/>
      <c r="G59" s="199">
        <v>100</v>
      </c>
      <c r="H59" s="200">
        <v>22</v>
      </c>
      <c r="I59" s="201"/>
      <c r="J59" s="189">
        <f t="shared" si="2"/>
        <v>122</v>
      </c>
      <c r="K59" s="198"/>
      <c r="L59" s="42"/>
      <c r="P59" s="43"/>
      <c r="R59" s="142"/>
      <c r="S59" s="141"/>
      <c r="T59" s="43"/>
      <c r="V59" s="202"/>
      <c r="W59" s="41"/>
      <c r="X59" s="39"/>
      <c r="Y59" s="39"/>
      <c r="Z59" s="43"/>
    </row>
    <row r="60" spans="2:26" ht="12.75" customHeight="1" x14ac:dyDescent="0.2">
      <c r="B60" s="163" t="str">
        <f t="shared" si="1"/>
        <v>GÜLER TUĞBA GEÇMEZ</v>
      </c>
      <c r="C60" s="185" t="s">
        <v>518</v>
      </c>
      <c r="D60" s="39" t="s">
        <v>237</v>
      </c>
      <c r="E60" s="39" t="s">
        <v>39</v>
      </c>
      <c r="F60" s="43"/>
      <c r="G60" s="199"/>
      <c r="H60" s="200">
        <v>32</v>
      </c>
      <c r="I60" s="201"/>
      <c r="J60" s="189">
        <f t="shared" si="2"/>
        <v>32</v>
      </c>
      <c r="K60" s="198"/>
      <c r="L60" s="42"/>
      <c r="P60" s="43"/>
      <c r="R60" s="142"/>
      <c r="S60" s="141"/>
      <c r="T60" s="43"/>
      <c r="V60" s="202"/>
      <c r="W60" s="41"/>
      <c r="X60" s="39"/>
      <c r="Y60" s="39"/>
      <c r="Z60" s="43"/>
    </row>
    <row r="61" spans="2:26" ht="12.75" customHeight="1" x14ac:dyDescent="0.2">
      <c r="B61" s="163" t="str">
        <f t="shared" si="1"/>
        <v>HAFSA TORBALI</v>
      </c>
      <c r="C61" s="185" t="s">
        <v>618</v>
      </c>
      <c r="D61" s="39" t="s">
        <v>224</v>
      </c>
      <c r="E61" s="39" t="s">
        <v>40</v>
      </c>
      <c r="F61" s="43"/>
      <c r="G61" s="199">
        <v>100</v>
      </c>
      <c r="H61" s="200">
        <v>16</v>
      </c>
      <c r="I61" s="201"/>
      <c r="J61" s="189">
        <f t="shared" si="2"/>
        <v>116</v>
      </c>
      <c r="K61" s="198"/>
      <c r="L61" s="42"/>
      <c r="P61" s="43"/>
      <c r="R61" s="142"/>
      <c r="S61" s="141"/>
      <c r="T61" s="43"/>
      <c r="V61" s="202"/>
      <c r="W61" s="41"/>
      <c r="X61" s="39"/>
      <c r="Y61" s="39"/>
      <c r="Z61" s="43"/>
    </row>
    <row r="62" spans="2:26" ht="12.75" customHeight="1" x14ac:dyDescent="0.2">
      <c r="B62" s="163" t="str">
        <f t="shared" si="1"/>
        <v>HATİCE RAVZA GÜLCE</v>
      </c>
      <c r="C62" s="183" t="s">
        <v>405</v>
      </c>
      <c r="D62" s="181" t="s">
        <v>305</v>
      </c>
      <c r="E62" s="180" t="s">
        <v>28</v>
      </c>
      <c r="F62" s="198">
        <v>18</v>
      </c>
      <c r="G62" s="199">
        <v>200</v>
      </c>
      <c r="H62" s="200">
        <v>16</v>
      </c>
      <c r="I62" s="201"/>
      <c r="J62" s="189">
        <f t="shared" si="2"/>
        <v>234</v>
      </c>
      <c r="K62" s="198"/>
      <c r="L62" s="42"/>
      <c r="P62" s="43"/>
      <c r="R62" s="142"/>
      <c r="S62" s="141"/>
      <c r="T62" s="43"/>
      <c r="V62" s="202"/>
      <c r="W62" s="41"/>
      <c r="X62" s="39"/>
      <c r="Y62" s="39"/>
      <c r="Z62" s="43"/>
    </row>
    <row r="63" spans="2:26" ht="12.75" customHeight="1" x14ac:dyDescent="0.2">
      <c r="B63" s="163" t="str">
        <f t="shared" si="1"/>
        <v>HAVİN MUTLU</v>
      </c>
      <c r="C63" s="185" t="s">
        <v>585</v>
      </c>
      <c r="D63" s="39" t="s">
        <v>252</v>
      </c>
      <c r="E63" s="39" t="s">
        <v>53</v>
      </c>
      <c r="F63" s="43"/>
      <c r="G63" s="199">
        <v>100</v>
      </c>
      <c r="H63" s="200">
        <v>27</v>
      </c>
      <c r="I63" s="201"/>
      <c r="J63" s="189">
        <f t="shared" si="2"/>
        <v>127</v>
      </c>
      <c r="K63" s="198"/>
      <c r="L63" s="42"/>
      <c r="P63" s="43"/>
      <c r="R63" s="142"/>
      <c r="S63" s="141"/>
      <c r="T63" s="43"/>
      <c r="V63" s="202"/>
      <c r="W63" s="41"/>
      <c r="X63" s="39"/>
      <c r="Y63" s="39"/>
      <c r="Z63" s="43"/>
    </row>
    <row r="64" spans="2:26" ht="12.75" customHeight="1" x14ac:dyDescent="0.2">
      <c r="B64" s="163" t="str">
        <f t="shared" si="1"/>
        <v>HİLAL AKGÜL</v>
      </c>
      <c r="C64" s="185" t="s">
        <v>250</v>
      </c>
      <c r="D64" s="39" t="s">
        <v>444</v>
      </c>
      <c r="E64" s="39" t="s">
        <v>46</v>
      </c>
      <c r="F64" s="43">
        <v>8</v>
      </c>
      <c r="G64" s="199">
        <v>200</v>
      </c>
      <c r="H64" s="200"/>
      <c r="I64" s="201"/>
      <c r="J64" s="189">
        <f t="shared" si="2"/>
        <v>208</v>
      </c>
      <c r="K64" s="198"/>
      <c r="L64" s="42"/>
      <c r="P64" s="43"/>
      <c r="R64" s="142"/>
      <c r="S64" s="141"/>
      <c r="T64" s="43"/>
      <c r="V64" s="202"/>
      <c r="W64" s="41"/>
      <c r="X64" s="39"/>
      <c r="Y64" s="39"/>
      <c r="Z64" s="43"/>
    </row>
    <row r="65" spans="2:26" ht="12.75" customHeight="1" x14ac:dyDescent="0.2">
      <c r="B65" s="163" t="str">
        <f t="shared" si="1"/>
        <v>HİRA MAYSA BALCI</v>
      </c>
      <c r="C65" s="185" t="s">
        <v>537</v>
      </c>
      <c r="D65" s="39" t="s">
        <v>522</v>
      </c>
      <c r="E65" s="39" t="s">
        <v>230</v>
      </c>
      <c r="F65" s="43"/>
      <c r="G65" s="199"/>
      <c r="H65" s="200">
        <v>16</v>
      </c>
      <c r="I65" s="201"/>
      <c r="J65" s="189">
        <f t="shared" si="2"/>
        <v>16</v>
      </c>
      <c r="K65" s="198"/>
      <c r="L65" s="42"/>
      <c r="P65" s="43"/>
      <c r="R65" s="142"/>
      <c r="S65" s="141"/>
      <c r="T65" s="43"/>
      <c r="V65" s="202"/>
      <c r="W65" s="41"/>
      <c r="X65" s="39"/>
      <c r="Y65" s="39"/>
      <c r="Z65" s="43"/>
    </row>
    <row r="66" spans="2:26" ht="12.75" customHeight="1" x14ac:dyDescent="0.2">
      <c r="B66" s="163" t="str">
        <f t="shared" si="1"/>
        <v>HİRANUR KORKUT</v>
      </c>
      <c r="C66" s="183" t="s">
        <v>427</v>
      </c>
      <c r="D66" s="181" t="s">
        <v>371</v>
      </c>
      <c r="E66" s="180" t="s">
        <v>31</v>
      </c>
      <c r="F66" s="198">
        <v>8</v>
      </c>
      <c r="G66" s="199">
        <v>200</v>
      </c>
      <c r="H66" s="200">
        <v>8</v>
      </c>
      <c r="I66" s="201"/>
      <c r="J66" s="189">
        <f t="shared" ref="J66:J111" si="3">F66+G66+H66+I66</f>
        <v>216</v>
      </c>
      <c r="K66" s="198"/>
      <c r="L66" s="42"/>
      <c r="P66" s="43"/>
      <c r="R66" s="142"/>
      <c r="S66" s="141"/>
      <c r="T66" s="43"/>
      <c r="V66" s="202"/>
      <c r="W66" s="41"/>
      <c r="X66" s="39"/>
      <c r="Y66" s="39"/>
      <c r="Z66" s="43"/>
    </row>
    <row r="67" spans="2:26" ht="12.75" customHeight="1" x14ac:dyDescent="0.2">
      <c r="B67" s="163" t="str">
        <f t="shared" ref="B67:B79" si="4">UPPER(TRIM(C67))</f>
        <v>İLKİM EYLÜL YEKREK</v>
      </c>
      <c r="C67" s="185" t="s">
        <v>590</v>
      </c>
      <c r="D67" s="39" t="s">
        <v>478</v>
      </c>
      <c r="E67" s="39" t="s">
        <v>41</v>
      </c>
      <c r="F67" s="43"/>
      <c r="G67" s="199">
        <v>100</v>
      </c>
      <c r="H67" s="200">
        <v>25</v>
      </c>
      <c r="I67" s="201"/>
      <c r="J67" s="189">
        <f t="shared" si="3"/>
        <v>125</v>
      </c>
      <c r="K67" s="198"/>
      <c r="L67" s="42"/>
      <c r="P67" s="43"/>
      <c r="R67" s="142"/>
      <c r="S67" s="141"/>
      <c r="T67" s="43"/>
      <c r="V67" s="202"/>
      <c r="W67" s="41"/>
      <c r="X67" s="39"/>
      <c r="Y67" s="39"/>
      <c r="Z67" s="43"/>
    </row>
    <row r="68" spans="2:26" ht="12.75" customHeight="1" x14ac:dyDescent="0.2">
      <c r="B68" s="163" t="str">
        <f t="shared" si="4"/>
        <v>İPEK ERTUNA</v>
      </c>
      <c r="C68" s="183" t="s">
        <v>388</v>
      </c>
      <c r="D68" s="181" t="s">
        <v>232</v>
      </c>
      <c r="E68" s="180" t="s">
        <v>12</v>
      </c>
      <c r="F68" s="198">
        <v>17</v>
      </c>
      <c r="G68" s="199">
        <v>200</v>
      </c>
      <c r="H68" s="200">
        <v>20</v>
      </c>
      <c r="I68" s="201">
        <v>19</v>
      </c>
      <c r="J68" s="189">
        <f t="shared" si="3"/>
        <v>256</v>
      </c>
      <c r="K68" s="198"/>
      <c r="L68" s="42"/>
      <c r="P68" s="43"/>
      <c r="R68" s="142"/>
      <c r="S68" s="141"/>
      <c r="T68" s="43"/>
      <c r="V68" s="202"/>
      <c r="W68" s="41"/>
      <c r="X68" s="39"/>
      <c r="Y68" s="39"/>
      <c r="Z68" s="43"/>
    </row>
    <row r="69" spans="2:26" ht="12.75" customHeight="1" x14ac:dyDescent="0.2">
      <c r="B69" s="163" t="str">
        <f t="shared" si="4"/>
        <v>İPEK ÖZTÜRK</v>
      </c>
      <c r="C69" s="185" t="s">
        <v>552</v>
      </c>
      <c r="D69" s="39" t="s">
        <v>486</v>
      </c>
      <c r="E69" s="39" t="s">
        <v>30</v>
      </c>
      <c r="F69" s="43"/>
      <c r="G69" s="199"/>
      <c r="H69" s="200">
        <v>8</v>
      </c>
      <c r="I69" s="201"/>
      <c r="J69" s="189">
        <f t="shared" si="3"/>
        <v>8</v>
      </c>
      <c r="K69" s="198"/>
      <c r="L69" s="42"/>
      <c r="P69" s="43"/>
      <c r="R69" s="142"/>
      <c r="S69" s="141"/>
      <c r="T69" s="43"/>
      <c r="V69" s="202"/>
      <c r="W69" s="41"/>
      <c r="X69" s="39"/>
      <c r="Y69" s="39"/>
      <c r="Z69" s="43"/>
    </row>
    <row r="70" spans="2:26" ht="12.75" customHeight="1" x14ac:dyDescent="0.2">
      <c r="B70" s="163" t="str">
        <f t="shared" si="4"/>
        <v>KAREN GÜRBÜZ</v>
      </c>
      <c r="C70" s="178" t="s">
        <v>396</v>
      </c>
      <c r="D70" s="181" t="s">
        <v>73</v>
      </c>
      <c r="E70" s="180" t="s">
        <v>43</v>
      </c>
      <c r="F70" s="198">
        <v>21</v>
      </c>
      <c r="G70" s="199">
        <v>200</v>
      </c>
      <c r="H70" s="200">
        <v>16</v>
      </c>
      <c r="I70" s="201"/>
      <c r="J70" s="189">
        <f t="shared" si="3"/>
        <v>237</v>
      </c>
      <c r="K70" s="198"/>
      <c r="L70" s="42"/>
      <c r="P70" s="43"/>
      <c r="R70" s="142"/>
      <c r="S70" s="141"/>
      <c r="T70" s="43"/>
      <c r="V70" s="202"/>
      <c r="W70" s="41"/>
      <c r="X70" s="39"/>
      <c r="Y70" s="39"/>
      <c r="Z70" s="43"/>
    </row>
    <row r="71" spans="2:26" ht="12.75" customHeight="1" x14ac:dyDescent="0.2">
      <c r="B71" s="163" t="str">
        <f t="shared" si="4"/>
        <v>MASAL ERYILMAZ</v>
      </c>
      <c r="C71" s="178" t="s">
        <v>370</v>
      </c>
      <c r="D71" s="181" t="s">
        <v>371</v>
      </c>
      <c r="E71" s="180" t="s">
        <v>31</v>
      </c>
      <c r="F71" s="98">
        <v>24</v>
      </c>
      <c r="G71" s="199">
        <v>200</v>
      </c>
      <c r="H71" s="200">
        <v>26</v>
      </c>
      <c r="I71" s="201">
        <v>26</v>
      </c>
      <c r="J71" s="189">
        <f t="shared" si="3"/>
        <v>276</v>
      </c>
      <c r="K71" s="198"/>
      <c r="L71" s="42"/>
      <c r="P71" s="43"/>
      <c r="R71" s="142"/>
      <c r="S71" s="141"/>
      <c r="T71" s="43"/>
      <c r="V71" s="202"/>
      <c r="W71" s="41"/>
      <c r="X71" s="39"/>
      <c r="Y71" s="39"/>
      <c r="Z71" s="43"/>
    </row>
    <row r="72" spans="2:26" ht="12.75" customHeight="1" x14ac:dyDescent="0.2">
      <c r="B72" s="163" t="str">
        <f t="shared" si="4"/>
        <v>MEDİNE İREM TÜRKAN</v>
      </c>
      <c r="C72" s="185" t="s">
        <v>249</v>
      </c>
      <c r="D72" s="39" t="s">
        <v>122</v>
      </c>
      <c r="E72" s="39" t="s">
        <v>36</v>
      </c>
      <c r="F72" s="43">
        <v>8</v>
      </c>
      <c r="G72" s="199">
        <v>200</v>
      </c>
      <c r="H72" s="200"/>
      <c r="I72" s="201"/>
      <c r="J72" s="189">
        <f t="shared" si="3"/>
        <v>208</v>
      </c>
      <c r="K72" s="198"/>
      <c r="L72" s="42"/>
      <c r="P72" s="43"/>
      <c r="R72" s="142"/>
      <c r="S72" s="141"/>
      <c r="T72" s="43"/>
      <c r="V72" s="202"/>
      <c r="W72" s="41"/>
      <c r="X72" s="39"/>
      <c r="Y72" s="39"/>
      <c r="Z72" s="43"/>
    </row>
    <row r="73" spans="2:26" ht="12.75" customHeight="1" x14ac:dyDescent="0.2">
      <c r="B73" s="163" t="str">
        <f t="shared" si="4"/>
        <v>MELEK CESUR</v>
      </c>
      <c r="C73" s="185" t="s">
        <v>435</v>
      </c>
      <c r="D73" s="39" t="s">
        <v>400</v>
      </c>
      <c r="E73" s="39" t="s">
        <v>401</v>
      </c>
      <c r="F73" s="43">
        <v>16</v>
      </c>
      <c r="G73" s="199">
        <v>200</v>
      </c>
      <c r="H73" s="200"/>
      <c r="I73" s="201"/>
      <c r="J73" s="189">
        <f t="shared" si="3"/>
        <v>216</v>
      </c>
      <c r="K73" s="198"/>
      <c r="L73" s="42"/>
      <c r="P73" s="43"/>
      <c r="R73" s="142"/>
      <c r="S73" s="141"/>
      <c r="T73" s="43"/>
      <c r="V73" s="202"/>
      <c r="W73" s="41"/>
      <c r="X73" s="39"/>
      <c r="Y73" s="39"/>
      <c r="Z73" s="43"/>
    </row>
    <row r="74" spans="2:26" ht="12.75" customHeight="1" x14ac:dyDescent="0.2">
      <c r="B74" s="163" t="str">
        <f t="shared" si="4"/>
        <v>MERVE MENGENE</v>
      </c>
      <c r="C74" s="182" t="s">
        <v>382</v>
      </c>
      <c r="D74" s="181" t="s">
        <v>246</v>
      </c>
      <c r="E74" s="180" t="s">
        <v>33</v>
      </c>
      <c r="F74" s="198"/>
      <c r="G74" s="199">
        <v>200</v>
      </c>
      <c r="H74" s="200">
        <v>19</v>
      </c>
      <c r="I74" s="201">
        <v>23</v>
      </c>
      <c r="J74" s="189">
        <f t="shared" si="3"/>
        <v>242</v>
      </c>
      <c r="K74" s="198"/>
      <c r="L74" s="42"/>
      <c r="P74" s="43"/>
      <c r="R74" s="142"/>
      <c r="S74" s="141"/>
      <c r="T74" s="43"/>
      <c r="V74" s="202"/>
      <c r="W74" s="41"/>
      <c r="X74" s="39"/>
      <c r="Y74" s="39"/>
      <c r="Z74" s="43"/>
    </row>
    <row r="75" spans="2:26" ht="12.75" customHeight="1" x14ac:dyDescent="0.2">
      <c r="B75" s="163" t="str">
        <f t="shared" si="4"/>
        <v>MERVE TUŞEK</v>
      </c>
      <c r="C75" s="185" t="s">
        <v>438</v>
      </c>
      <c r="D75" s="39" t="s">
        <v>400</v>
      </c>
      <c r="E75" s="39" t="s">
        <v>401</v>
      </c>
      <c r="F75" s="43">
        <v>16</v>
      </c>
      <c r="G75" s="199">
        <v>200</v>
      </c>
      <c r="H75" s="200"/>
      <c r="I75" s="201"/>
      <c r="J75" s="189">
        <f t="shared" si="3"/>
        <v>216</v>
      </c>
      <c r="K75" s="198"/>
      <c r="L75" s="42"/>
      <c r="P75" s="43"/>
      <c r="R75" s="142"/>
      <c r="S75" s="141"/>
      <c r="T75" s="43"/>
      <c r="V75" s="202"/>
      <c r="W75" s="41"/>
      <c r="X75" s="39"/>
      <c r="Y75" s="39"/>
      <c r="Z75" s="43"/>
    </row>
    <row r="76" spans="2:26" ht="12.75" customHeight="1" x14ac:dyDescent="0.2">
      <c r="B76" s="163" t="str">
        <f t="shared" si="4"/>
        <v>MİRAY ADA METE</v>
      </c>
      <c r="C76" s="185" t="s">
        <v>534</v>
      </c>
      <c r="D76" s="39" t="s">
        <v>483</v>
      </c>
      <c r="E76" s="39" t="s">
        <v>39</v>
      </c>
      <c r="F76" s="43"/>
      <c r="G76" s="199"/>
      <c r="H76" s="200">
        <v>19</v>
      </c>
      <c r="I76" s="201"/>
      <c r="J76" s="189">
        <f t="shared" si="3"/>
        <v>19</v>
      </c>
      <c r="K76" s="198"/>
      <c r="L76" s="42"/>
      <c r="P76" s="43"/>
      <c r="R76" s="142"/>
      <c r="S76" s="141"/>
      <c r="T76" s="43"/>
      <c r="V76" s="202"/>
      <c r="W76" s="41"/>
      <c r="X76" s="39"/>
      <c r="Y76" s="39"/>
      <c r="Z76" s="43"/>
    </row>
    <row r="77" spans="2:26" ht="12.75" customHeight="1" x14ac:dyDescent="0.2">
      <c r="B77" s="163" t="str">
        <f t="shared" si="4"/>
        <v>NAZENİN YAĞMUR GÜLTAŞ</v>
      </c>
      <c r="C77" s="185" t="s">
        <v>544</v>
      </c>
      <c r="D77" s="39" t="s">
        <v>505</v>
      </c>
      <c r="E77" s="39" t="s">
        <v>29</v>
      </c>
      <c r="F77" s="43"/>
      <c r="G77" s="199"/>
      <c r="H77" s="200">
        <v>16</v>
      </c>
      <c r="I77" s="201"/>
      <c r="J77" s="189">
        <f t="shared" si="3"/>
        <v>16</v>
      </c>
      <c r="K77" s="198"/>
      <c r="L77" s="42"/>
      <c r="P77" s="43"/>
      <c r="R77" s="142"/>
      <c r="S77" s="141"/>
      <c r="T77" s="43"/>
      <c r="V77" s="202"/>
      <c r="W77" s="41"/>
      <c r="X77" s="39"/>
      <c r="Y77" s="39"/>
      <c r="Z77" s="43"/>
    </row>
    <row r="78" spans="2:26" ht="12.75" customHeight="1" x14ac:dyDescent="0.2">
      <c r="B78" s="163" t="str">
        <f t="shared" si="4"/>
        <v>NEHİR GÖHER SALTÜRK</v>
      </c>
      <c r="C78" s="178" t="s">
        <v>391</v>
      </c>
      <c r="D78" s="181" t="s">
        <v>217</v>
      </c>
      <c r="E78" s="180" t="s">
        <v>29</v>
      </c>
      <c r="F78" s="198">
        <v>16</v>
      </c>
      <c r="G78" s="199">
        <v>200</v>
      </c>
      <c r="H78" s="200">
        <v>17</v>
      </c>
      <c r="I78" s="201">
        <v>20</v>
      </c>
      <c r="J78" s="189">
        <f t="shared" si="3"/>
        <v>253</v>
      </c>
      <c r="K78" s="198"/>
      <c r="L78" s="42"/>
      <c r="P78" s="43"/>
      <c r="R78" s="142"/>
      <c r="S78" s="141"/>
      <c r="T78" s="43"/>
      <c r="V78" s="202"/>
      <c r="W78" s="41"/>
      <c r="X78" s="39"/>
      <c r="Y78" s="39"/>
      <c r="Z78" s="43"/>
    </row>
    <row r="79" spans="2:26" ht="12.75" customHeight="1" x14ac:dyDescent="0.2">
      <c r="B79" s="163" t="str">
        <f t="shared" si="4"/>
        <v>NİHAN BERA KOÇER</v>
      </c>
      <c r="C79" s="185" t="s">
        <v>597</v>
      </c>
      <c r="D79" s="39" t="s">
        <v>598</v>
      </c>
      <c r="E79" s="39" t="s">
        <v>599</v>
      </c>
      <c r="F79" s="43"/>
      <c r="G79" s="199">
        <v>100</v>
      </c>
      <c r="H79" s="200">
        <v>19</v>
      </c>
      <c r="I79" s="201"/>
      <c r="J79" s="189">
        <f t="shared" si="3"/>
        <v>119</v>
      </c>
      <c r="K79" s="198"/>
      <c r="L79" s="42"/>
      <c r="P79" s="43"/>
      <c r="R79" s="142"/>
      <c r="S79" s="141"/>
      <c r="T79" s="43"/>
      <c r="V79" s="202"/>
      <c r="W79" s="41"/>
      <c r="X79" s="39"/>
      <c r="Y79" s="39"/>
      <c r="Z79" s="43"/>
    </row>
    <row r="80" spans="2:26" ht="12.75" customHeight="1" x14ac:dyDescent="0.2">
      <c r="B80" s="163"/>
      <c r="C80" s="185" t="s">
        <v>549</v>
      </c>
      <c r="D80" s="39" t="s">
        <v>550</v>
      </c>
      <c r="E80" s="39" t="s">
        <v>28</v>
      </c>
      <c r="F80" s="43"/>
      <c r="G80" s="199"/>
      <c r="H80" s="200">
        <v>8</v>
      </c>
      <c r="I80" s="201"/>
      <c r="J80" s="189">
        <f t="shared" si="3"/>
        <v>8</v>
      </c>
      <c r="K80" s="198"/>
      <c r="L80" s="42"/>
      <c r="P80" s="43"/>
      <c r="R80" s="142"/>
      <c r="S80" s="141"/>
      <c r="T80" s="43"/>
      <c r="V80" s="202"/>
      <c r="W80" s="41"/>
      <c r="X80" s="39"/>
      <c r="Y80" s="39"/>
      <c r="Z80" s="43"/>
    </row>
    <row r="81" spans="2:26" ht="12.75" customHeight="1" x14ac:dyDescent="0.2">
      <c r="B81" s="163"/>
      <c r="C81" s="185" t="s">
        <v>540</v>
      </c>
      <c r="D81" s="39" t="s">
        <v>158</v>
      </c>
      <c r="E81" s="39" t="s">
        <v>30</v>
      </c>
      <c r="F81" s="43"/>
      <c r="G81" s="199"/>
      <c r="H81" s="200">
        <v>16</v>
      </c>
      <c r="I81" s="201"/>
      <c r="J81" s="189">
        <f t="shared" si="3"/>
        <v>16</v>
      </c>
      <c r="K81" s="198"/>
      <c r="L81" s="42"/>
      <c r="P81" s="43"/>
      <c r="R81" s="142"/>
      <c r="S81" s="141"/>
      <c r="T81" s="43"/>
      <c r="V81" s="202"/>
      <c r="W81" s="41"/>
      <c r="X81" s="39"/>
      <c r="Y81" s="39"/>
      <c r="Z81" s="43"/>
    </row>
    <row r="82" spans="2:26" ht="12.75" customHeight="1" x14ac:dyDescent="0.2">
      <c r="B82" s="163"/>
      <c r="C82" s="185" t="s">
        <v>524</v>
      </c>
      <c r="D82" s="39" t="s">
        <v>224</v>
      </c>
      <c r="E82" s="39" t="s">
        <v>40</v>
      </c>
      <c r="F82" s="43"/>
      <c r="G82" s="199">
        <v>100</v>
      </c>
      <c r="H82" s="200">
        <v>8</v>
      </c>
      <c r="I82" s="201"/>
      <c r="J82" s="189">
        <f t="shared" si="3"/>
        <v>108</v>
      </c>
      <c r="K82" s="198"/>
      <c r="L82" s="42"/>
      <c r="P82" s="43"/>
      <c r="R82" s="142"/>
      <c r="S82" s="141"/>
      <c r="T82" s="43"/>
      <c r="V82" s="202"/>
      <c r="W82" s="41"/>
      <c r="X82" s="39"/>
      <c r="Y82" s="39"/>
      <c r="Z82" s="43"/>
    </row>
    <row r="83" spans="2:26" ht="12.75" customHeight="1" x14ac:dyDescent="0.2">
      <c r="B83" s="163"/>
      <c r="C83" s="185" t="s">
        <v>524</v>
      </c>
      <c r="D83" s="39" t="s">
        <v>224</v>
      </c>
      <c r="E83" s="39" t="s">
        <v>40</v>
      </c>
      <c r="F83" s="43"/>
      <c r="G83" s="199"/>
      <c r="H83" s="200">
        <v>28</v>
      </c>
      <c r="I83" s="201"/>
      <c r="J83" s="189">
        <f t="shared" si="3"/>
        <v>28</v>
      </c>
      <c r="K83" s="198"/>
      <c r="L83" s="42"/>
      <c r="P83" s="43"/>
      <c r="R83" s="142"/>
      <c r="S83" s="141"/>
      <c r="T83" s="43"/>
      <c r="V83" s="202"/>
      <c r="W83" s="41"/>
      <c r="X83" s="39"/>
      <c r="Y83" s="39"/>
      <c r="Z83" s="43"/>
    </row>
    <row r="84" spans="2:26" ht="12.75" customHeight="1" x14ac:dyDescent="0.2">
      <c r="B84" s="163"/>
      <c r="C84" s="182" t="s">
        <v>436</v>
      </c>
      <c r="D84" s="181" t="s">
        <v>251</v>
      </c>
      <c r="E84" s="180" t="s">
        <v>28</v>
      </c>
      <c r="F84" s="198"/>
      <c r="G84" s="199">
        <v>200</v>
      </c>
      <c r="H84" s="200">
        <v>8</v>
      </c>
      <c r="I84" s="201"/>
      <c r="J84" s="189">
        <f t="shared" si="3"/>
        <v>208</v>
      </c>
      <c r="K84" s="198"/>
      <c r="L84" s="42"/>
      <c r="P84" s="43"/>
      <c r="R84" s="142"/>
      <c r="S84" s="141"/>
      <c r="T84" s="43"/>
      <c r="V84" s="202"/>
      <c r="W84" s="41"/>
      <c r="X84" s="39"/>
      <c r="Y84" s="39"/>
      <c r="Z84" s="43"/>
    </row>
    <row r="85" spans="2:26" ht="12.75" customHeight="1" x14ac:dyDescent="0.2">
      <c r="B85" s="163"/>
      <c r="C85" s="185" t="s">
        <v>553</v>
      </c>
      <c r="D85" s="39" t="s">
        <v>78</v>
      </c>
      <c r="E85" s="39" t="s">
        <v>36</v>
      </c>
      <c r="F85" s="43"/>
      <c r="G85" s="199"/>
      <c r="H85" s="200">
        <v>8</v>
      </c>
      <c r="I85" s="201"/>
      <c r="J85" s="189">
        <f t="shared" si="3"/>
        <v>8</v>
      </c>
      <c r="K85" s="198"/>
      <c r="L85" s="42"/>
      <c r="P85" s="43"/>
      <c r="R85" s="142"/>
      <c r="S85" s="141"/>
      <c r="T85" s="43"/>
      <c r="V85" s="202"/>
      <c r="W85" s="41"/>
      <c r="X85" s="39"/>
      <c r="Y85" s="39"/>
      <c r="Z85" s="43"/>
    </row>
    <row r="86" spans="2:26" ht="12.75" customHeight="1" x14ac:dyDescent="0.2">
      <c r="B86" s="163"/>
      <c r="C86" s="185" t="s">
        <v>523</v>
      </c>
      <c r="D86" s="39" t="s">
        <v>495</v>
      </c>
      <c r="E86" s="39" t="s">
        <v>43</v>
      </c>
      <c r="F86" s="43"/>
      <c r="G86" s="199">
        <v>100</v>
      </c>
      <c r="H86" s="200">
        <v>16</v>
      </c>
      <c r="I86" s="201"/>
      <c r="J86" s="189">
        <f t="shared" si="3"/>
        <v>116</v>
      </c>
      <c r="K86" s="198"/>
      <c r="L86" s="42"/>
      <c r="P86" s="43"/>
      <c r="R86" s="142"/>
      <c r="S86" s="141"/>
      <c r="T86" s="43"/>
      <c r="V86" s="202"/>
      <c r="W86" s="41"/>
      <c r="X86" s="39"/>
      <c r="Y86" s="39"/>
      <c r="Z86" s="43"/>
    </row>
    <row r="87" spans="2:26" ht="12.75" customHeight="1" x14ac:dyDescent="0.2">
      <c r="B87" s="163"/>
      <c r="C87" s="185" t="s">
        <v>523</v>
      </c>
      <c r="D87" s="39" t="s">
        <v>495</v>
      </c>
      <c r="E87" s="39" t="s">
        <v>43</v>
      </c>
      <c r="F87" s="43"/>
      <c r="G87" s="199"/>
      <c r="H87" s="200">
        <v>29</v>
      </c>
      <c r="I87" s="201"/>
      <c r="J87" s="189">
        <f t="shared" si="3"/>
        <v>29</v>
      </c>
      <c r="K87" s="198"/>
      <c r="L87" s="42"/>
      <c r="P87" s="43"/>
      <c r="R87" s="142"/>
      <c r="S87" s="141"/>
      <c r="T87" s="43"/>
      <c r="V87" s="202"/>
      <c r="W87" s="41"/>
      <c r="X87" s="39"/>
      <c r="Y87" s="39"/>
      <c r="Z87" s="43"/>
    </row>
    <row r="88" spans="2:26" ht="12.75" customHeight="1" x14ac:dyDescent="0.2">
      <c r="B88" s="163"/>
      <c r="C88" s="185" t="s">
        <v>532</v>
      </c>
      <c r="D88" s="39" t="s">
        <v>533</v>
      </c>
      <c r="E88" s="39" t="s">
        <v>43</v>
      </c>
      <c r="F88" s="43"/>
      <c r="G88" s="199"/>
      <c r="H88" s="200">
        <v>20</v>
      </c>
      <c r="I88" s="201"/>
      <c r="J88" s="189">
        <f t="shared" si="3"/>
        <v>20</v>
      </c>
      <c r="K88" s="198"/>
      <c r="L88" s="42"/>
      <c r="P88" s="43"/>
      <c r="R88" s="142"/>
      <c r="S88" s="141"/>
      <c r="T88" s="43"/>
      <c r="V88" s="202"/>
      <c r="W88" s="41"/>
      <c r="X88" s="39"/>
      <c r="Y88" s="39"/>
      <c r="Z88" s="43"/>
    </row>
    <row r="89" spans="2:26" ht="12.75" customHeight="1" x14ac:dyDescent="0.2">
      <c r="B89" s="163"/>
      <c r="C89" s="178" t="s">
        <v>403</v>
      </c>
      <c r="D89" s="181" t="s">
        <v>217</v>
      </c>
      <c r="E89" s="180" t="s">
        <v>29</v>
      </c>
      <c r="F89" s="201"/>
      <c r="G89" s="199">
        <v>200</v>
      </c>
      <c r="H89" s="200">
        <v>16</v>
      </c>
      <c r="I89" s="201"/>
      <c r="J89" s="189">
        <f t="shared" si="3"/>
        <v>216</v>
      </c>
      <c r="K89" s="198"/>
      <c r="L89" s="42"/>
      <c r="P89" s="43"/>
      <c r="R89" s="142"/>
      <c r="S89" s="141"/>
      <c r="T89" s="43"/>
      <c r="V89" s="202"/>
      <c r="W89" s="41"/>
      <c r="X89" s="39"/>
      <c r="Y89" s="39"/>
      <c r="Z89" s="43"/>
    </row>
    <row r="90" spans="2:26" ht="12.75" customHeight="1" x14ac:dyDescent="0.2">
      <c r="B90" s="163"/>
      <c r="C90" s="182" t="s">
        <v>379</v>
      </c>
      <c r="D90" s="181" t="s">
        <v>78</v>
      </c>
      <c r="E90" s="180" t="s">
        <v>36</v>
      </c>
      <c r="F90" s="198">
        <v>16</v>
      </c>
      <c r="G90" s="199">
        <v>200</v>
      </c>
      <c r="H90" s="200">
        <v>24</v>
      </c>
      <c r="I90" s="201">
        <v>24</v>
      </c>
      <c r="J90" s="189">
        <f t="shared" si="3"/>
        <v>264</v>
      </c>
      <c r="K90" s="198"/>
      <c r="L90" s="42"/>
      <c r="P90" s="43"/>
      <c r="R90" s="142"/>
      <c r="S90" s="141"/>
      <c r="T90" s="43"/>
      <c r="V90" s="202"/>
      <c r="W90" s="41"/>
      <c r="X90" s="39"/>
      <c r="Y90" s="39"/>
      <c r="Z90" s="43"/>
    </row>
    <row r="91" spans="2:26" ht="12.75" customHeight="1" x14ac:dyDescent="0.2">
      <c r="B91" s="163"/>
      <c r="C91" s="185" t="s">
        <v>527</v>
      </c>
      <c r="D91" s="39" t="s">
        <v>490</v>
      </c>
      <c r="E91" s="39" t="s">
        <v>401</v>
      </c>
      <c r="F91" s="43"/>
      <c r="G91" s="199"/>
      <c r="H91" s="200">
        <v>25</v>
      </c>
      <c r="I91" s="201"/>
      <c r="J91" s="189">
        <f t="shared" si="3"/>
        <v>25</v>
      </c>
      <c r="K91" s="198"/>
      <c r="L91" s="42"/>
      <c r="P91" s="43"/>
      <c r="R91" s="142"/>
      <c r="S91" s="141"/>
      <c r="T91" s="43"/>
      <c r="V91" s="202"/>
      <c r="W91" s="41"/>
      <c r="X91" s="39"/>
      <c r="Y91" s="39"/>
      <c r="Z91" s="43"/>
    </row>
    <row r="92" spans="2:26" ht="12.75" customHeight="1" x14ac:dyDescent="0.2">
      <c r="B92" s="163"/>
      <c r="C92" s="185" t="s">
        <v>604</v>
      </c>
      <c r="D92" s="39" t="s">
        <v>605</v>
      </c>
      <c r="E92" s="39" t="s">
        <v>37</v>
      </c>
      <c r="F92" s="43"/>
      <c r="G92" s="199">
        <v>100</v>
      </c>
      <c r="H92" s="200">
        <v>17</v>
      </c>
      <c r="I92" s="201"/>
      <c r="J92" s="189">
        <f t="shared" si="3"/>
        <v>117</v>
      </c>
      <c r="K92" s="198"/>
      <c r="L92" s="42"/>
      <c r="P92" s="43"/>
      <c r="R92" s="142"/>
      <c r="S92" s="141"/>
      <c r="T92" s="43"/>
      <c r="V92" s="202"/>
      <c r="W92" s="41"/>
      <c r="X92" s="39"/>
      <c r="Y92" s="39"/>
      <c r="Z92" s="43"/>
    </row>
    <row r="93" spans="2:26" ht="12.75" customHeight="1" x14ac:dyDescent="0.2">
      <c r="B93" s="163"/>
      <c r="C93" s="182" t="s">
        <v>415</v>
      </c>
      <c r="D93" s="181" t="s">
        <v>244</v>
      </c>
      <c r="E93" s="180" t="s">
        <v>44</v>
      </c>
      <c r="F93" s="198">
        <v>8</v>
      </c>
      <c r="G93" s="199">
        <v>200</v>
      </c>
      <c r="H93" s="200">
        <v>16</v>
      </c>
      <c r="I93" s="201"/>
      <c r="J93" s="189">
        <f t="shared" si="3"/>
        <v>224</v>
      </c>
      <c r="K93" s="198"/>
      <c r="L93" s="42"/>
      <c r="P93" s="43"/>
      <c r="R93" s="142"/>
      <c r="S93" s="141"/>
      <c r="T93" s="43"/>
      <c r="V93" s="202"/>
      <c r="W93" s="41"/>
      <c r="X93" s="39"/>
      <c r="Y93" s="39"/>
      <c r="Z93" s="43"/>
    </row>
    <row r="94" spans="2:26" ht="12.75" customHeight="1" x14ac:dyDescent="0.2">
      <c r="B94" s="163"/>
      <c r="C94" s="185" t="s">
        <v>634</v>
      </c>
      <c r="D94" s="39" t="s">
        <v>238</v>
      </c>
      <c r="E94" s="39" t="s">
        <v>15</v>
      </c>
      <c r="F94" s="43"/>
      <c r="G94" s="199">
        <v>100</v>
      </c>
      <c r="H94" s="200">
        <v>8</v>
      </c>
      <c r="I94" s="201"/>
      <c r="J94" s="189">
        <f t="shared" si="3"/>
        <v>108</v>
      </c>
      <c r="K94" s="198"/>
      <c r="L94" s="42"/>
      <c r="P94" s="43"/>
      <c r="R94" s="142"/>
      <c r="S94" s="141"/>
      <c r="T94" s="43"/>
      <c r="V94" s="202"/>
      <c r="W94" s="41"/>
      <c r="X94" s="39"/>
      <c r="Y94" s="39"/>
      <c r="Z94" s="43"/>
    </row>
    <row r="95" spans="2:26" ht="12.75" customHeight="1" x14ac:dyDescent="0.2">
      <c r="B95" s="163"/>
      <c r="C95" s="185" t="s">
        <v>539</v>
      </c>
      <c r="D95" s="39" t="s">
        <v>478</v>
      </c>
      <c r="E95" s="39" t="s">
        <v>41</v>
      </c>
      <c r="F95" s="43"/>
      <c r="G95" s="199"/>
      <c r="H95" s="200">
        <v>16</v>
      </c>
      <c r="I95" s="201"/>
      <c r="J95" s="189">
        <f t="shared" si="3"/>
        <v>16</v>
      </c>
      <c r="K95" s="198"/>
      <c r="L95" s="42"/>
      <c r="P95" s="43"/>
      <c r="R95" s="142"/>
      <c r="S95" s="141"/>
      <c r="T95" s="43"/>
      <c r="V95" s="202"/>
      <c r="W95" s="41"/>
      <c r="X95" s="39"/>
      <c r="Y95" s="39"/>
      <c r="Z95" s="43"/>
    </row>
    <row r="96" spans="2:26" ht="12.75" customHeight="1" x14ac:dyDescent="0.2">
      <c r="B96" s="163"/>
      <c r="C96" s="185" t="s">
        <v>538</v>
      </c>
      <c r="D96" s="39" t="s">
        <v>45</v>
      </c>
      <c r="E96" s="39" t="s">
        <v>12</v>
      </c>
      <c r="F96" s="43"/>
      <c r="G96" s="199"/>
      <c r="H96" s="200">
        <v>16</v>
      </c>
      <c r="I96" s="201"/>
      <c r="J96" s="189">
        <f t="shared" si="3"/>
        <v>16</v>
      </c>
      <c r="K96" s="198"/>
      <c r="L96" s="42"/>
      <c r="P96" s="43"/>
      <c r="R96" s="142"/>
      <c r="S96" s="141"/>
      <c r="T96" s="43"/>
      <c r="V96" s="202"/>
      <c r="W96" s="41"/>
      <c r="X96" s="39"/>
      <c r="Y96" s="39"/>
      <c r="Z96" s="43"/>
    </row>
    <row r="97" spans="2:26" ht="12.75" customHeight="1" x14ac:dyDescent="0.2">
      <c r="B97" s="163"/>
      <c r="C97" s="185" t="s">
        <v>554</v>
      </c>
      <c r="D97" s="39" t="s">
        <v>78</v>
      </c>
      <c r="E97" s="39" t="s">
        <v>36</v>
      </c>
      <c r="F97" s="43"/>
      <c r="G97" s="199"/>
      <c r="H97" s="200">
        <v>8</v>
      </c>
      <c r="I97" s="201"/>
      <c r="J97" s="189">
        <f t="shared" si="3"/>
        <v>8</v>
      </c>
      <c r="K97" s="198"/>
      <c r="L97" s="42"/>
      <c r="P97" s="43"/>
      <c r="R97" s="142"/>
      <c r="S97" s="141"/>
      <c r="T97" s="43"/>
      <c r="V97" s="202"/>
      <c r="W97" s="41"/>
      <c r="X97" s="39"/>
      <c r="Y97" s="39"/>
      <c r="Z97" s="43"/>
    </row>
    <row r="98" spans="2:26" ht="12.75" customHeight="1" x14ac:dyDescent="0.2">
      <c r="B98" s="163"/>
      <c r="C98" s="185" t="s">
        <v>519</v>
      </c>
      <c r="D98" s="39" t="s">
        <v>520</v>
      </c>
      <c r="E98" s="39" t="s">
        <v>40</v>
      </c>
      <c r="F98" s="43"/>
      <c r="G98" s="199"/>
      <c r="H98" s="200">
        <v>31</v>
      </c>
      <c r="I98" s="201"/>
      <c r="J98" s="189">
        <f t="shared" si="3"/>
        <v>31</v>
      </c>
      <c r="K98" s="198"/>
      <c r="L98" s="42"/>
      <c r="P98" s="43"/>
      <c r="R98" s="142"/>
      <c r="S98" s="141"/>
      <c r="T98" s="43"/>
      <c r="V98" s="202"/>
      <c r="W98" s="41"/>
      <c r="X98" s="39"/>
      <c r="Y98" s="39"/>
      <c r="Z98" s="43"/>
    </row>
    <row r="99" spans="2:26" ht="12.75" customHeight="1" x14ac:dyDescent="0.2">
      <c r="B99" s="163"/>
      <c r="C99" s="185" t="s">
        <v>546</v>
      </c>
      <c r="D99" s="39" t="s">
        <v>547</v>
      </c>
      <c r="E99" s="39" t="s">
        <v>57</v>
      </c>
      <c r="F99" s="43"/>
      <c r="G99" s="199"/>
      <c r="H99" s="200">
        <v>8</v>
      </c>
      <c r="I99" s="201"/>
      <c r="J99" s="189">
        <f t="shared" si="3"/>
        <v>8</v>
      </c>
      <c r="K99" s="198"/>
      <c r="L99" s="42"/>
      <c r="P99" s="43"/>
      <c r="R99" s="142"/>
      <c r="S99" s="141"/>
      <c r="T99" s="43"/>
      <c r="V99" s="202"/>
      <c r="W99" s="41"/>
      <c r="X99" s="39"/>
      <c r="Y99" s="39"/>
      <c r="Z99" s="43"/>
    </row>
    <row r="100" spans="2:26" ht="12.75" customHeight="1" x14ac:dyDescent="0.2">
      <c r="B100" s="163"/>
      <c r="C100" s="185" t="s">
        <v>607</v>
      </c>
      <c r="D100" s="39" t="s">
        <v>608</v>
      </c>
      <c r="E100" s="39" t="s">
        <v>508</v>
      </c>
      <c r="F100" s="43"/>
      <c r="G100" s="199">
        <v>100</v>
      </c>
      <c r="H100" s="200">
        <v>16</v>
      </c>
      <c r="I100" s="201"/>
      <c r="J100" s="189">
        <f t="shared" si="3"/>
        <v>116</v>
      </c>
      <c r="K100" s="198"/>
      <c r="L100" s="42"/>
      <c r="P100" s="43"/>
      <c r="R100" s="142"/>
      <c r="S100" s="141"/>
      <c r="T100" s="43"/>
      <c r="V100" s="202"/>
      <c r="W100" s="41"/>
      <c r="X100" s="39"/>
      <c r="Y100" s="39"/>
      <c r="Z100" s="43"/>
    </row>
    <row r="101" spans="2:26" ht="12.75" customHeight="1" x14ac:dyDescent="0.2">
      <c r="B101" s="163"/>
      <c r="C101" s="185" t="s">
        <v>74</v>
      </c>
      <c r="D101" s="39" t="s">
        <v>290</v>
      </c>
      <c r="E101" s="39" t="s">
        <v>15</v>
      </c>
      <c r="F101" s="43">
        <v>23</v>
      </c>
      <c r="G101" s="199">
        <v>200</v>
      </c>
      <c r="H101" s="200"/>
      <c r="I101" s="201"/>
      <c r="J101" s="189">
        <f t="shared" si="3"/>
        <v>223</v>
      </c>
      <c r="K101" s="198"/>
      <c r="L101" s="42"/>
      <c r="P101" s="43"/>
      <c r="R101" s="142"/>
      <c r="S101" s="141"/>
      <c r="T101" s="43"/>
      <c r="V101" s="202"/>
      <c r="W101" s="41"/>
      <c r="X101" s="39"/>
      <c r="Y101" s="39"/>
      <c r="Z101" s="43"/>
    </row>
    <row r="102" spans="2:26" ht="12.75" customHeight="1" x14ac:dyDescent="0.2">
      <c r="B102" s="163"/>
      <c r="C102" s="185" t="s">
        <v>542</v>
      </c>
      <c r="D102" s="39" t="s">
        <v>486</v>
      </c>
      <c r="E102" s="39" t="s">
        <v>30</v>
      </c>
      <c r="F102" s="43"/>
      <c r="G102" s="199"/>
      <c r="H102" s="200">
        <v>16</v>
      </c>
      <c r="I102" s="201"/>
      <c r="J102" s="189">
        <f t="shared" si="3"/>
        <v>16</v>
      </c>
      <c r="K102" s="198"/>
      <c r="L102" s="42"/>
      <c r="P102" s="43"/>
      <c r="R102" s="142"/>
      <c r="S102" s="141"/>
      <c r="T102" s="43"/>
      <c r="V102" s="202"/>
      <c r="W102" s="41"/>
      <c r="X102" s="39"/>
      <c r="Y102" s="39"/>
      <c r="Z102" s="43"/>
    </row>
    <row r="103" spans="2:26" ht="12.75" customHeight="1" x14ac:dyDescent="0.2">
      <c r="B103" s="163"/>
      <c r="C103" s="185" t="s">
        <v>628</v>
      </c>
      <c r="D103" s="39" t="s">
        <v>231</v>
      </c>
      <c r="E103" s="39" t="s">
        <v>0</v>
      </c>
      <c r="F103" s="43"/>
      <c r="G103" s="199">
        <v>100</v>
      </c>
      <c r="H103" s="200">
        <v>8</v>
      </c>
      <c r="I103" s="201"/>
      <c r="J103" s="189">
        <f t="shared" si="3"/>
        <v>108</v>
      </c>
      <c r="K103" s="198"/>
      <c r="L103" s="42"/>
      <c r="P103" s="43"/>
      <c r="R103" s="142"/>
      <c r="S103" s="141"/>
      <c r="T103" s="43"/>
      <c r="V103" s="202"/>
      <c r="W103" s="41"/>
      <c r="X103" s="39"/>
      <c r="Y103" s="39"/>
      <c r="Z103" s="43"/>
    </row>
    <row r="104" spans="2:26" ht="12.75" customHeight="1" x14ac:dyDescent="0.2">
      <c r="B104" s="163"/>
      <c r="C104" s="185" t="s">
        <v>614</v>
      </c>
      <c r="D104" s="39" t="s">
        <v>522</v>
      </c>
      <c r="E104" s="39" t="s">
        <v>230</v>
      </c>
      <c r="F104" s="43"/>
      <c r="G104" s="199">
        <v>100</v>
      </c>
      <c r="H104" s="200">
        <v>16</v>
      </c>
      <c r="I104" s="201"/>
      <c r="J104" s="189">
        <f t="shared" si="3"/>
        <v>116</v>
      </c>
      <c r="K104" s="198"/>
      <c r="L104" s="42"/>
      <c r="P104" s="43"/>
      <c r="R104" s="142"/>
      <c r="S104" s="141"/>
      <c r="T104" s="43"/>
      <c r="V104" s="202"/>
      <c r="W104" s="41"/>
      <c r="X104" s="39"/>
      <c r="Y104" s="39"/>
      <c r="Z104" s="43"/>
    </row>
    <row r="105" spans="2:26" ht="12.75" customHeight="1" x14ac:dyDescent="0.2">
      <c r="B105" s="163"/>
      <c r="C105" s="185" t="s">
        <v>577</v>
      </c>
      <c r="D105" s="39" t="s">
        <v>578</v>
      </c>
      <c r="E105" s="39" t="s">
        <v>35</v>
      </c>
      <c r="F105" s="43"/>
      <c r="G105" s="199">
        <v>100</v>
      </c>
      <c r="H105" s="200">
        <v>30</v>
      </c>
      <c r="I105" s="201"/>
      <c r="J105" s="189">
        <f t="shared" si="3"/>
        <v>130</v>
      </c>
      <c r="K105" s="198"/>
      <c r="L105" s="42"/>
      <c r="P105" s="43"/>
      <c r="R105" s="142"/>
      <c r="S105" s="141"/>
      <c r="T105" s="43"/>
      <c r="V105" s="202"/>
      <c r="W105" s="41"/>
      <c r="X105" s="39"/>
      <c r="Y105" s="39"/>
      <c r="Z105" s="43"/>
    </row>
    <row r="106" spans="2:26" ht="12.75" customHeight="1" x14ac:dyDescent="0.2">
      <c r="B106" s="163"/>
      <c r="C106" s="185" t="s">
        <v>622</v>
      </c>
      <c r="D106" s="39" t="s">
        <v>581</v>
      </c>
      <c r="E106" s="39" t="s">
        <v>15</v>
      </c>
      <c r="F106" s="43"/>
      <c r="G106" s="199">
        <v>100</v>
      </c>
      <c r="H106" s="200">
        <v>8</v>
      </c>
      <c r="I106" s="201"/>
      <c r="J106" s="189">
        <f t="shared" si="3"/>
        <v>108</v>
      </c>
      <c r="K106" s="198"/>
      <c r="L106" s="42"/>
      <c r="P106" s="43"/>
      <c r="R106" s="142"/>
      <c r="S106" s="141"/>
      <c r="T106" s="43"/>
      <c r="V106" s="202"/>
      <c r="W106" s="41"/>
      <c r="X106" s="39"/>
      <c r="Y106" s="39"/>
      <c r="Z106" s="43"/>
    </row>
    <row r="107" spans="2:26" ht="12.75" customHeight="1" x14ac:dyDescent="0.2">
      <c r="B107" s="163"/>
      <c r="C107" s="185" t="s">
        <v>526</v>
      </c>
      <c r="D107" s="39" t="s">
        <v>231</v>
      </c>
      <c r="E107" s="39" t="s">
        <v>0</v>
      </c>
      <c r="F107" s="43"/>
      <c r="G107" s="199">
        <v>100</v>
      </c>
      <c r="H107" s="200">
        <v>16</v>
      </c>
      <c r="I107" s="201"/>
      <c r="J107" s="189">
        <f t="shared" si="3"/>
        <v>116</v>
      </c>
      <c r="K107" s="198"/>
      <c r="L107" s="42"/>
      <c r="P107" s="43"/>
      <c r="R107" s="142"/>
      <c r="S107" s="141"/>
      <c r="T107" s="43"/>
      <c r="V107" s="202"/>
      <c r="W107" s="41"/>
      <c r="X107" s="39"/>
      <c r="Y107" s="39"/>
      <c r="Z107" s="43"/>
    </row>
    <row r="108" spans="2:26" ht="12.75" customHeight="1" x14ac:dyDescent="0.2">
      <c r="B108" s="163"/>
      <c r="C108" s="185" t="s">
        <v>526</v>
      </c>
      <c r="D108" s="39" t="s">
        <v>231</v>
      </c>
      <c r="E108" s="39" t="s">
        <v>0</v>
      </c>
      <c r="F108" s="43"/>
      <c r="G108" s="199"/>
      <c r="H108" s="200">
        <v>26</v>
      </c>
      <c r="I108" s="201"/>
      <c r="J108" s="189">
        <f t="shared" si="3"/>
        <v>26</v>
      </c>
      <c r="K108" s="198"/>
      <c r="L108" s="42"/>
      <c r="P108" s="43"/>
      <c r="R108" s="142"/>
      <c r="S108" s="141"/>
      <c r="T108" s="43"/>
      <c r="V108" s="202"/>
      <c r="W108" s="41"/>
      <c r="X108" s="39"/>
      <c r="Y108" s="39"/>
      <c r="Z108" s="43"/>
    </row>
    <row r="109" spans="2:26" ht="12.75" customHeight="1" x14ac:dyDescent="0.2">
      <c r="B109" s="163"/>
      <c r="C109" s="185"/>
      <c r="D109" s="39"/>
      <c r="E109" s="39"/>
      <c r="F109" s="43"/>
      <c r="G109" s="199"/>
      <c r="H109" s="200"/>
      <c r="I109" s="201"/>
      <c r="J109" s="189">
        <f t="shared" si="3"/>
        <v>0</v>
      </c>
      <c r="K109" s="198"/>
      <c r="L109" s="42"/>
      <c r="P109" s="43"/>
      <c r="R109" s="142"/>
      <c r="S109" s="141"/>
      <c r="T109" s="43"/>
      <c r="V109" s="202"/>
      <c r="W109" s="41"/>
      <c r="X109" s="39"/>
      <c r="Y109" s="39"/>
      <c r="Z109" s="43"/>
    </row>
    <row r="110" spans="2:26" ht="12.75" customHeight="1" x14ac:dyDescent="0.2">
      <c r="B110" s="163"/>
      <c r="C110" s="185"/>
      <c r="D110" s="39"/>
      <c r="E110" s="39"/>
      <c r="F110" s="43"/>
      <c r="G110" s="199"/>
      <c r="H110" s="200"/>
      <c r="I110" s="201"/>
      <c r="J110" s="189">
        <f t="shared" si="3"/>
        <v>0</v>
      </c>
      <c r="K110" s="198"/>
      <c r="L110" s="42"/>
      <c r="P110" s="43"/>
      <c r="R110" s="142"/>
      <c r="S110" s="141"/>
      <c r="T110" s="43"/>
      <c r="V110" s="202"/>
      <c r="W110" s="41"/>
      <c r="X110" s="39"/>
      <c r="Y110" s="39"/>
      <c r="Z110" s="43"/>
    </row>
    <row r="111" spans="2:26" ht="12.75" customHeight="1" x14ac:dyDescent="0.2">
      <c r="B111" s="33"/>
      <c r="J111" s="189">
        <f t="shared" si="3"/>
        <v>0</v>
      </c>
    </row>
    <row r="112" spans="2:26" ht="12.75" customHeight="1" x14ac:dyDescent="0.2">
      <c r="B112" s="33"/>
    </row>
  </sheetData>
  <sortState ref="C2:I112">
    <sortCondition ref="C2:C112"/>
    <sortCondition descending="1" ref="G2:G112"/>
  </sortState>
  <mergeCells count="2">
    <mergeCell ref="V1:W1"/>
    <mergeCell ref="X1:Y1"/>
  </mergeCells>
  <conditionalFormatting sqref="D2:E26">
    <cfRule type="containsErrors" dxfId="16" priority="10">
      <formula>ISERROR(D2)</formula>
    </cfRule>
  </conditionalFormatting>
  <conditionalFormatting sqref="N2:O33">
    <cfRule type="containsErrors" dxfId="15" priority="11">
      <formula>ISERROR(N2)</formula>
    </cfRule>
  </conditionalFormatting>
  <conditionalFormatting sqref="C111:C1048576">
    <cfRule type="duplicateValues" dxfId="14" priority="6"/>
    <cfRule type="duplicateValues" dxfId="13" priority="7"/>
    <cfRule type="duplicateValues" dxfId="12" priority="8"/>
    <cfRule type="duplicateValues" dxfId="11" priority="9"/>
  </conditionalFormatting>
  <conditionalFormatting sqref="C111:C1048576 C2:C26">
    <cfRule type="duplicateValues" dxfId="10" priority="5"/>
  </conditionalFormatting>
  <conditionalFormatting sqref="C111:C1048576 C2:C47">
    <cfRule type="duplicateValues" dxfId="9" priority="4"/>
  </conditionalFormatting>
  <conditionalFormatting sqref="C48:C75">
    <cfRule type="duplicateValues" dxfId="8" priority="3"/>
  </conditionalFormatting>
  <conditionalFormatting sqref="C1">
    <cfRule type="duplicateValues" dxfId="7" priority="2"/>
  </conditionalFormatting>
  <conditionalFormatting sqref="C76:C110">
    <cfRule type="duplicateValues" dxfId="6" priority="1"/>
  </conditionalFormatting>
  <pageMargins left="0.7" right="0.7" top="0.75" bottom="0.75" header="0.3" footer="0.3"/>
  <pageSetup paperSize="9" orientation="portrait" horizontalDpi="4294967295" verticalDpi="4294967295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52"/>
  <sheetViews>
    <sheetView topLeftCell="D1" zoomScale="80" zoomScaleNormal="80" workbookViewId="0">
      <selection activeCell="S11" sqref="S11"/>
    </sheetView>
  </sheetViews>
  <sheetFormatPr defaultColWidth="9" defaultRowHeight="15" x14ac:dyDescent="0.25"/>
  <cols>
    <col min="1" max="1" width="2.42578125" style="208" customWidth="1"/>
    <col min="2" max="2" width="5" style="208" bestFit="1" customWidth="1"/>
    <col min="3" max="3" width="23.85546875" style="208" bestFit="1" customWidth="1"/>
    <col min="4" max="4" width="21.85546875" style="208" bestFit="1" customWidth="1"/>
    <col min="5" max="5" width="10.140625" style="208" bestFit="1" customWidth="1"/>
    <col min="6" max="6" width="3.140625" style="208" customWidth="1"/>
    <col min="7" max="7" width="5" style="219" bestFit="1" customWidth="1"/>
    <col min="8" max="8" width="21.42578125" style="208" bestFit="1" customWidth="1"/>
    <col min="9" max="9" width="22.42578125" style="208" bestFit="1" customWidth="1"/>
    <col min="10" max="10" width="10.140625" style="208" bestFit="1" customWidth="1"/>
    <col min="11" max="12" width="2.42578125" style="208" customWidth="1"/>
    <col min="13" max="13" width="5" style="208" bestFit="1" customWidth="1"/>
    <col min="14" max="14" width="25.140625" style="208" bestFit="1" customWidth="1"/>
    <col min="15" max="15" width="20.5703125" style="208" bestFit="1" customWidth="1"/>
    <col min="16" max="16" width="9.7109375" style="208" bestFit="1" customWidth="1"/>
    <col min="17" max="17" width="3" style="208" customWidth="1"/>
    <col min="18" max="18" width="5" style="219" bestFit="1" customWidth="1"/>
    <col min="19" max="19" width="19.5703125" style="208" bestFit="1" customWidth="1"/>
    <col min="20" max="20" width="21.42578125" style="208" bestFit="1" customWidth="1"/>
    <col min="21" max="21" width="9.7109375" style="208" bestFit="1" customWidth="1"/>
    <col min="22" max="16384" width="9" style="208"/>
  </cols>
  <sheetData>
    <row r="1" spans="2:22" ht="42.75" customHeight="1" thickBot="1" x14ac:dyDescent="0.3">
      <c r="B1" s="409" t="s">
        <v>566</v>
      </c>
      <c r="C1" s="409"/>
      <c r="D1" s="409"/>
      <c r="E1" s="409"/>
      <c r="F1" s="409"/>
      <c r="G1" s="409"/>
      <c r="H1" s="409"/>
      <c r="I1" s="409"/>
      <c r="J1" s="409"/>
      <c r="K1" s="409"/>
      <c r="L1" s="409" t="s">
        <v>566</v>
      </c>
      <c r="M1" s="409"/>
      <c r="N1" s="409"/>
      <c r="O1" s="409"/>
      <c r="P1" s="409"/>
      <c r="Q1" s="409"/>
      <c r="R1" s="409"/>
      <c r="S1" s="409"/>
      <c r="T1" s="409"/>
      <c r="U1" s="409"/>
    </row>
    <row r="2" spans="2:22" ht="16.5" thickTop="1" thickBot="1" x14ac:dyDescent="0.3">
      <c r="B2" s="410" t="s">
        <v>567</v>
      </c>
      <c r="C2" s="410"/>
      <c r="D2" s="209"/>
      <c r="E2" s="209"/>
      <c r="G2" s="410" t="s">
        <v>568</v>
      </c>
      <c r="H2" s="410"/>
      <c r="I2" s="410"/>
      <c r="J2" s="410"/>
      <c r="L2" s="410" t="s">
        <v>571</v>
      </c>
      <c r="M2" s="410"/>
      <c r="N2" s="410"/>
      <c r="O2" s="410"/>
      <c r="P2" s="410"/>
      <c r="R2" s="410" t="s">
        <v>572</v>
      </c>
      <c r="S2" s="410"/>
      <c r="T2" s="410"/>
      <c r="U2" s="410"/>
    </row>
    <row r="3" spans="2:22" s="212" customFormat="1" ht="13.5" thickTop="1" x14ac:dyDescent="0.25">
      <c r="B3" s="210" t="s">
        <v>569</v>
      </c>
      <c r="C3" s="210" t="s">
        <v>570</v>
      </c>
      <c r="D3" s="211" t="s">
        <v>51</v>
      </c>
      <c r="E3" s="211" t="s">
        <v>50</v>
      </c>
      <c r="G3" s="213" t="s">
        <v>569</v>
      </c>
      <c r="H3" s="210" t="s">
        <v>570</v>
      </c>
      <c r="I3" s="211" t="s">
        <v>51</v>
      </c>
      <c r="J3" s="211" t="s">
        <v>50</v>
      </c>
      <c r="M3" s="210" t="s">
        <v>569</v>
      </c>
      <c r="N3" s="210" t="s">
        <v>570</v>
      </c>
      <c r="O3" s="213" t="s">
        <v>51</v>
      </c>
      <c r="P3" s="213" t="s">
        <v>50</v>
      </c>
      <c r="R3" s="213" t="s">
        <v>569</v>
      </c>
      <c r="S3" s="210" t="s">
        <v>570</v>
      </c>
      <c r="T3" s="213" t="s">
        <v>51</v>
      </c>
      <c r="U3" s="213" t="s">
        <v>50</v>
      </c>
      <c r="V3" s="212" t="s">
        <v>647</v>
      </c>
    </row>
    <row r="4" spans="2:22" s="4" customFormat="1" ht="12.75" x14ac:dyDescent="0.2">
      <c r="B4" s="214">
        <v>10</v>
      </c>
      <c r="C4" s="180" t="s">
        <v>485</v>
      </c>
      <c r="D4" s="180" t="s">
        <v>486</v>
      </c>
      <c r="E4" s="181" t="s">
        <v>30</v>
      </c>
      <c r="G4" s="214">
        <v>3</v>
      </c>
      <c r="H4" s="180" t="s">
        <v>521</v>
      </c>
      <c r="I4" s="180" t="s">
        <v>522</v>
      </c>
      <c r="J4" s="181" t="s">
        <v>230</v>
      </c>
      <c r="M4" s="216">
        <v>25</v>
      </c>
      <c r="N4" s="217" t="s">
        <v>621</v>
      </c>
      <c r="O4" s="180" t="s">
        <v>305</v>
      </c>
      <c r="P4" s="181" t="s">
        <v>28</v>
      </c>
      <c r="R4" s="214">
        <v>7</v>
      </c>
      <c r="S4" s="180" t="s">
        <v>588</v>
      </c>
      <c r="T4" s="4" t="s">
        <v>224</v>
      </c>
      <c r="U4" s="4" t="s">
        <v>40</v>
      </c>
      <c r="V4" s="212" t="s">
        <v>647</v>
      </c>
    </row>
    <row r="5" spans="2:22" s="4" customFormat="1" ht="12.75" x14ac:dyDescent="0.25">
      <c r="B5" s="214">
        <v>4</v>
      </c>
      <c r="C5" s="180" t="s">
        <v>477</v>
      </c>
      <c r="D5" s="180" t="s">
        <v>478</v>
      </c>
      <c r="E5" s="181" t="s">
        <v>41</v>
      </c>
      <c r="G5" s="214">
        <v>6</v>
      </c>
      <c r="H5" s="180" t="s">
        <v>525</v>
      </c>
      <c r="I5" s="180" t="s">
        <v>241</v>
      </c>
      <c r="J5" s="181" t="s">
        <v>15</v>
      </c>
      <c r="M5" s="220">
        <v>10</v>
      </c>
      <c r="N5" s="221" t="s">
        <v>485</v>
      </c>
      <c r="O5" s="178" t="s">
        <v>486</v>
      </c>
      <c r="P5" s="222" t="s">
        <v>30</v>
      </c>
      <c r="R5" s="214">
        <v>12</v>
      </c>
      <c r="S5" s="180" t="s">
        <v>521</v>
      </c>
      <c r="T5" s="4" t="s">
        <v>522</v>
      </c>
      <c r="U5" s="4" t="s">
        <v>230</v>
      </c>
      <c r="V5" s="212" t="s">
        <v>647</v>
      </c>
    </row>
    <row r="6" spans="2:22" s="4" customFormat="1" ht="12" x14ac:dyDescent="0.25">
      <c r="B6" s="214">
        <v>6</v>
      </c>
      <c r="C6" s="180" t="s">
        <v>480</v>
      </c>
      <c r="D6" s="180" t="s">
        <v>475</v>
      </c>
      <c r="E6" s="181" t="s">
        <v>476</v>
      </c>
      <c r="G6" s="214">
        <v>9</v>
      </c>
      <c r="H6" s="180" t="s">
        <v>528</v>
      </c>
      <c r="I6" s="180" t="s">
        <v>158</v>
      </c>
      <c r="J6" s="181" t="s">
        <v>30</v>
      </c>
      <c r="M6" s="214">
        <v>17</v>
      </c>
      <c r="N6" s="215" t="s">
        <v>609</v>
      </c>
      <c r="O6" s="180" t="s">
        <v>605</v>
      </c>
      <c r="P6" s="181" t="s">
        <v>37</v>
      </c>
      <c r="R6" s="220">
        <v>3</v>
      </c>
      <c r="S6" s="221" t="s">
        <v>521</v>
      </c>
      <c r="T6" s="223" t="s">
        <v>522</v>
      </c>
      <c r="U6" s="223" t="s">
        <v>230</v>
      </c>
      <c r="V6" s="223" t="s">
        <v>646</v>
      </c>
    </row>
    <row r="7" spans="2:22" s="4" customFormat="1" ht="12.75" x14ac:dyDescent="0.2">
      <c r="B7" s="214">
        <v>2</v>
      </c>
      <c r="C7" s="180" t="s">
        <v>472</v>
      </c>
      <c r="D7" s="180" t="s">
        <v>473</v>
      </c>
      <c r="E7" s="181" t="s">
        <v>32</v>
      </c>
      <c r="G7" s="214">
        <v>12</v>
      </c>
      <c r="H7" s="180" t="s">
        <v>531</v>
      </c>
      <c r="I7" s="180" t="s">
        <v>70</v>
      </c>
      <c r="J7" s="181" t="s">
        <v>7</v>
      </c>
      <c r="M7" s="214">
        <v>6</v>
      </c>
      <c r="N7" s="180" t="s">
        <v>584</v>
      </c>
      <c r="O7" s="180" t="s">
        <v>65</v>
      </c>
      <c r="P7" s="181" t="s">
        <v>15</v>
      </c>
      <c r="R7" s="216">
        <v>25</v>
      </c>
      <c r="S7" s="217" t="s">
        <v>636</v>
      </c>
      <c r="T7" s="4" t="s">
        <v>73</v>
      </c>
      <c r="U7" s="4" t="s">
        <v>43</v>
      </c>
      <c r="V7" s="212" t="s">
        <v>647</v>
      </c>
    </row>
    <row r="8" spans="2:22" s="4" customFormat="1" ht="12.75" x14ac:dyDescent="0.25">
      <c r="B8" s="214">
        <v>7</v>
      </c>
      <c r="C8" s="180" t="s">
        <v>481</v>
      </c>
      <c r="D8" s="180" t="s">
        <v>224</v>
      </c>
      <c r="E8" s="181" t="s">
        <v>40</v>
      </c>
      <c r="G8" s="214">
        <v>10</v>
      </c>
      <c r="H8" s="180" t="s">
        <v>529</v>
      </c>
      <c r="I8" s="180" t="s">
        <v>495</v>
      </c>
      <c r="J8" s="181" t="s">
        <v>43</v>
      </c>
      <c r="M8" s="220">
        <v>4</v>
      </c>
      <c r="N8" s="221" t="s">
        <v>477</v>
      </c>
      <c r="O8" s="178" t="s">
        <v>478</v>
      </c>
      <c r="P8" s="222" t="s">
        <v>41</v>
      </c>
      <c r="R8" s="214">
        <v>1</v>
      </c>
      <c r="S8" s="180" t="s">
        <v>254</v>
      </c>
      <c r="T8" s="4" t="s">
        <v>253</v>
      </c>
      <c r="U8" s="4" t="s">
        <v>41</v>
      </c>
      <c r="V8" s="212" t="s">
        <v>647</v>
      </c>
    </row>
    <row r="9" spans="2:22" s="4" customFormat="1" ht="12.75" x14ac:dyDescent="0.2">
      <c r="B9" s="214">
        <v>3</v>
      </c>
      <c r="C9" s="180" t="s">
        <v>474</v>
      </c>
      <c r="D9" s="180" t="s">
        <v>475</v>
      </c>
      <c r="E9" s="181" t="s">
        <v>476</v>
      </c>
      <c r="G9" s="214">
        <v>11</v>
      </c>
      <c r="H9" s="180" t="s">
        <v>530</v>
      </c>
      <c r="I9" s="180" t="s">
        <v>245</v>
      </c>
      <c r="J9" s="181" t="s">
        <v>40</v>
      </c>
      <c r="M9" s="216">
        <v>25</v>
      </c>
      <c r="N9" s="217" t="s">
        <v>633</v>
      </c>
      <c r="O9" s="180" t="s">
        <v>73</v>
      </c>
      <c r="P9" s="181" t="s">
        <v>43</v>
      </c>
      <c r="R9" s="214">
        <v>4</v>
      </c>
      <c r="S9" s="180" t="s">
        <v>580</v>
      </c>
      <c r="T9" s="4" t="s">
        <v>581</v>
      </c>
      <c r="U9" s="4" t="s">
        <v>15</v>
      </c>
      <c r="V9" s="212" t="s">
        <v>647</v>
      </c>
    </row>
    <row r="10" spans="2:22" s="4" customFormat="1" ht="12.75" x14ac:dyDescent="0.2">
      <c r="B10" s="214">
        <v>14</v>
      </c>
      <c r="C10" s="180" t="s">
        <v>492</v>
      </c>
      <c r="D10" s="180" t="s">
        <v>493</v>
      </c>
      <c r="E10" s="181" t="s">
        <v>225</v>
      </c>
      <c r="G10" s="214">
        <v>16</v>
      </c>
      <c r="H10" s="215" t="s">
        <v>536</v>
      </c>
      <c r="I10" s="180" t="s">
        <v>255</v>
      </c>
      <c r="J10" s="181" t="s">
        <v>48</v>
      </c>
      <c r="M10" s="214">
        <v>4</v>
      </c>
      <c r="N10" s="180" t="s">
        <v>579</v>
      </c>
      <c r="O10" s="180" t="s">
        <v>478</v>
      </c>
      <c r="P10" s="181" t="s">
        <v>41</v>
      </c>
      <c r="R10" s="216">
        <v>25</v>
      </c>
      <c r="S10" s="217" t="s">
        <v>630</v>
      </c>
      <c r="T10" s="4" t="s">
        <v>423</v>
      </c>
      <c r="U10" s="4" t="s">
        <v>48</v>
      </c>
      <c r="V10" s="212" t="s">
        <v>647</v>
      </c>
    </row>
    <row r="11" spans="2:22" s="4" customFormat="1" ht="12.75" x14ac:dyDescent="0.25">
      <c r="B11" s="214">
        <v>13</v>
      </c>
      <c r="C11" s="180" t="s">
        <v>491</v>
      </c>
      <c r="D11" s="180" t="s">
        <v>224</v>
      </c>
      <c r="E11" s="181" t="s">
        <v>40</v>
      </c>
      <c r="G11" s="214">
        <v>15</v>
      </c>
      <c r="H11" s="180" t="s">
        <v>535</v>
      </c>
      <c r="I11" s="180" t="s">
        <v>158</v>
      </c>
      <c r="J11" s="181" t="s">
        <v>30</v>
      </c>
      <c r="M11" s="214">
        <v>1</v>
      </c>
      <c r="N11" s="180" t="s">
        <v>239</v>
      </c>
      <c r="O11" s="180" t="s">
        <v>56</v>
      </c>
      <c r="P11" s="181" t="s">
        <v>15</v>
      </c>
      <c r="R11" s="214">
        <v>17</v>
      </c>
      <c r="S11" s="215" t="s">
        <v>620</v>
      </c>
      <c r="T11" s="4" t="s">
        <v>73</v>
      </c>
      <c r="U11" s="4" t="s">
        <v>43</v>
      </c>
      <c r="V11" s="212" t="s">
        <v>647</v>
      </c>
    </row>
    <row r="12" spans="2:22" s="4" customFormat="1" ht="12" x14ac:dyDescent="0.25">
      <c r="B12" s="214">
        <v>8</v>
      </c>
      <c r="C12" s="180" t="s">
        <v>482</v>
      </c>
      <c r="D12" s="180" t="s">
        <v>483</v>
      </c>
      <c r="E12" s="181" t="s">
        <v>39</v>
      </c>
      <c r="G12" s="214">
        <v>1</v>
      </c>
      <c r="H12" s="180" t="s">
        <v>518</v>
      </c>
      <c r="I12" s="180" t="s">
        <v>237</v>
      </c>
      <c r="J12" s="181" t="s">
        <v>39</v>
      </c>
      <c r="M12" s="214">
        <v>7</v>
      </c>
      <c r="N12" s="180" t="s">
        <v>586</v>
      </c>
      <c r="O12" s="180" t="s">
        <v>587</v>
      </c>
      <c r="P12" s="181" t="s">
        <v>30</v>
      </c>
      <c r="R12" s="220">
        <v>6</v>
      </c>
      <c r="S12" s="221" t="s">
        <v>525</v>
      </c>
      <c r="T12" s="223" t="s">
        <v>241</v>
      </c>
      <c r="U12" s="223" t="s">
        <v>15</v>
      </c>
      <c r="V12" s="223" t="s">
        <v>646</v>
      </c>
    </row>
    <row r="13" spans="2:22" s="4" customFormat="1" ht="12" x14ac:dyDescent="0.25">
      <c r="B13" s="214">
        <v>9</v>
      </c>
      <c r="C13" s="180" t="s">
        <v>484</v>
      </c>
      <c r="D13" s="180" t="s">
        <v>305</v>
      </c>
      <c r="E13" s="181" t="s">
        <v>28</v>
      </c>
      <c r="G13" s="214">
        <v>14</v>
      </c>
      <c r="H13" s="180" t="s">
        <v>534</v>
      </c>
      <c r="I13" s="180" t="s">
        <v>483</v>
      </c>
      <c r="J13" s="181" t="s">
        <v>39</v>
      </c>
      <c r="M13" s="220">
        <v>6</v>
      </c>
      <c r="N13" s="221" t="s">
        <v>480</v>
      </c>
      <c r="O13" s="178" t="s">
        <v>475</v>
      </c>
      <c r="P13" s="222" t="s">
        <v>476</v>
      </c>
      <c r="R13" s="220">
        <v>9</v>
      </c>
      <c r="S13" s="221" t="s">
        <v>528</v>
      </c>
      <c r="T13" s="223" t="s">
        <v>158</v>
      </c>
      <c r="U13" s="223" t="s">
        <v>30</v>
      </c>
      <c r="V13" s="223" t="s">
        <v>646</v>
      </c>
    </row>
    <row r="14" spans="2:22" s="4" customFormat="1" ht="12.75" x14ac:dyDescent="0.25">
      <c r="B14" s="214">
        <v>16</v>
      </c>
      <c r="C14" s="215" t="s">
        <v>496</v>
      </c>
      <c r="D14" s="180" t="s">
        <v>488</v>
      </c>
      <c r="E14" s="181" t="s">
        <v>37</v>
      </c>
      <c r="G14" s="214">
        <v>5</v>
      </c>
      <c r="H14" s="180" t="s">
        <v>524</v>
      </c>
      <c r="I14" s="180" t="s">
        <v>224</v>
      </c>
      <c r="J14" s="181" t="s">
        <v>40</v>
      </c>
      <c r="M14" s="214">
        <v>10</v>
      </c>
      <c r="N14" s="180" t="s">
        <v>593</v>
      </c>
      <c r="O14" s="180" t="s">
        <v>587</v>
      </c>
      <c r="P14" s="181" t="s">
        <v>30</v>
      </c>
      <c r="R14" s="214">
        <v>17</v>
      </c>
      <c r="S14" s="215" t="s">
        <v>612</v>
      </c>
      <c r="T14" s="4" t="s">
        <v>245</v>
      </c>
      <c r="U14" s="4" t="s">
        <v>40</v>
      </c>
      <c r="V14" s="212" t="s">
        <v>647</v>
      </c>
    </row>
    <row r="15" spans="2:22" s="4" customFormat="1" ht="12.75" x14ac:dyDescent="0.25">
      <c r="B15" s="214">
        <v>1</v>
      </c>
      <c r="C15" s="180" t="s">
        <v>470</v>
      </c>
      <c r="D15" s="180" t="s">
        <v>471</v>
      </c>
      <c r="E15" s="181" t="s">
        <v>12</v>
      </c>
      <c r="G15" s="214">
        <v>4</v>
      </c>
      <c r="H15" s="180" t="s">
        <v>523</v>
      </c>
      <c r="I15" s="180" t="s">
        <v>495</v>
      </c>
      <c r="J15" s="181" t="s">
        <v>43</v>
      </c>
      <c r="M15" s="214">
        <v>14</v>
      </c>
      <c r="N15" s="180" t="s">
        <v>472</v>
      </c>
      <c r="O15" s="180" t="s">
        <v>473</v>
      </c>
      <c r="P15" s="181" t="s">
        <v>32</v>
      </c>
      <c r="R15" s="214">
        <v>9</v>
      </c>
      <c r="S15" s="180" t="s">
        <v>592</v>
      </c>
      <c r="T15" s="4" t="s">
        <v>576</v>
      </c>
      <c r="U15" s="4" t="s">
        <v>30</v>
      </c>
      <c r="V15" s="212" t="s">
        <v>647</v>
      </c>
    </row>
    <row r="16" spans="2:22" s="4" customFormat="1" ht="12.75" x14ac:dyDescent="0.25">
      <c r="B16" s="214">
        <v>12</v>
      </c>
      <c r="C16" s="180" t="s">
        <v>489</v>
      </c>
      <c r="D16" s="180" t="s">
        <v>490</v>
      </c>
      <c r="E16" s="181" t="s">
        <v>401</v>
      </c>
      <c r="G16" s="214">
        <v>13</v>
      </c>
      <c r="H16" s="180" t="s">
        <v>532</v>
      </c>
      <c r="I16" s="180" t="s">
        <v>533</v>
      </c>
      <c r="J16" s="181" t="s">
        <v>43</v>
      </c>
      <c r="M16" s="220">
        <v>2</v>
      </c>
      <c r="N16" s="221" t="s">
        <v>472</v>
      </c>
      <c r="O16" s="178" t="s">
        <v>473</v>
      </c>
      <c r="P16" s="222" t="s">
        <v>32</v>
      </c>
      <c r="R16" s="214">
        <v>2</v>
      </c>
      <c r="S16" s="180" t="s">
        <v>574</v>
      </c>
      <c r="T16" s="4" t="s">
        <v>224</v>
      </c>
      <c r="U16" s="4" t="s">
        <v>40</v>
      </c>
      <c r="V16" s="212" t="s">
        <v>647</v>
      </c>
    </row>
    <row r="17" spans="2:22" s="4" customFormat="1" ht="12.75" x14ac:dyDescent="0.2">
      <c r="B17" s="214">
        <v>5</v>
      </c>
      <c r="C17" s="180" t="s">
        <v>479</v>
      </c>
      <c r="D17" s="180" t="s">
        <v>218</v>
      </c>
      <c r="E17" s="181" t="s">
        <v>15</v>
      </c>
      <c r="G17" s="214">
        <v>8</v>
      </c>
      <c r="H17" s="180" t="s">
        <v>527</v>
      </c>
      <c r="I17" s="180" t="s">
        <v>490</v>
      </c>
      <c r="J17" s="181" t="s">
        <v>401</v>
      </c>
      <c r="M17" s="214">
        <v>15</v>
      </c>
      <c r="N17" s="180" t="s">
        <v>600</v>
      </c>
      <c r="O17" s="180" t="s">
        <v>73</v>
      </c>
      <c r="P17" s="181" t="s">
        <v>43</v>
      </c>
      <c r="R17" s="216">
        <v>25</v>
      </c>
      <c r="S17" s="217" t="s">
        <v>632</v>
      </c>
      <c r="T17" s="4" t="s">
        <v>501</v>
      </c>
      <c r="U17" s="4" t="s">
        <v>36</v>
      </c>
      <c r="V17" s="212" t="s">
        <v>647</v>
      </c>
    </row>
    <row r="18" spans="2:22" s="4" customFormat="1" ht="12" x14ac:dyDescent="0.25">
      <c r="B18" s="214">
        <v>11</v>
      </c>
      <c r="C18" s="180" t="s">
        <v>487</v>
      </c>
      <c r="D18" s="180" t="s">
        <v>488</v>
      </c>
      <c r="E18" s="181" t="s">
        <v>37</v>
      </c>
      <c r="G18" s="214">
        <v>2</v>
      </c>
      <c r="H18" s="180" t="s">
        <v>519</v>
      </c>
      <c r="I18" s="180" t="s">
        <v>520</v>
      </c>
      <c r="J18" s="181" t="s">
        <v>40</v>
      </c>
      <c r="M18" s="214">
        <v>13</v>
      </c>
      <c r="N18" s="180" t="s">
        <v>595</v>
      </c>
      <c r="O18" s="180" t="s">
        <v>218</v>
      </c>
      <c r="P18" s="181" t="s">
        <v>15</v>
      </c>
      <c r="R18" s="220">
        <v>12</v>
      </c>
      <c r="S18" s="221" t="s">
        <v>531</v>
      </c>
      <c r="T18" s="223" t="s">
        <v>70</v>
      </c>
      <c r="U18" s="223" t="s">
        <v>7</v>
      </c>
      <c r="V18" s="223" t="s">
        <v>646</v>
      </c>
    </row>
    <row r="19" spans="2:22" s="4" customFormat="1" ht="12.75" x14ac:dyDescent="0.25">
      <c r="B19" s="214">
        <v>15</v>
      </c>
      <c r="C19" s="180" t="s">
        <v>494</v>
      </c>
      <c r="D19" s="180" t="s">
        <v>495</v>
      </c>
      <c r="E19" s="181" t="s">
        <v>43</v>
      </c>
      <c r="G19" s="214">
        <v>7</v>
      </c>
      <c r="H19" s="180" t="s">
        <v>526</v>
      </c>
      <c r="I19" s="180" t="s">
        <v>231</v>
      </c>
      <c r="J19" s="181" t="s">
        <v>0</v>
      </c>
      <c r="M19" s="220">
        <v>7</v>
      </c>
      <c r="N19" s="221" t="s">
        <v>481</v>
      </c>
      <c r="O19" s="178" t="s">
        <v>224</v>
      </c>
      <c r="P19" s="222" t="s">
        <v>40</v>
      </c>
      <c r="R19" s="214">
        <v>5</v>
      </c>
      <c r="S19" s="180" t="s">
        <v>583</v>
      </c>
      <c r="T19" s="4" t="s">
        <v>520</v>
      </c>
      <c r="U19" s="4" t="s">
        <v>40</v>
      </c>
      <c r="V19" s="212" t="s">
        <v>647</v>
      </c>
    </row>
    <row r="20" spans="2:22" s="4" customFormat="1" ht="12.75" x14ac:dyDescent="0.25">
      <c r="B20" s="214"/>
      <c r="C20" s="215"/>
      <c r="D20" s="180"/>
      <c r="E20" s="181"/>
      <c r="G20" s="214"/>
      <c r="H20" s="215"/>
      <c r="I20" s="180"/>
      <c r="J20" s="181"/>
      <c r="M20" s="214">
        <v>11</v>
      </c>
      <c r="N20" s="180" t="s">
        <v>474</v>
      </c>
      <c r="O20" s="180" t="s">
        <v>475</v>
      </c>
      <c r="P20" s="181" t="s">
        <v>476</v>
      </c>
      <c r="R20" s="214">
        <v>10</v>
      </c>
      <c r="S20" s="180" t="s">
        <v>263</v>
      </c>
      <c r="T20" s="4" t="s">
        <v>576</v>
      </c>
      <c r="U20" s="4" t="s">
        <v>30</v>
      </c>
      <c r="V20" s="212" t="s">
        <v>647</v>
      </c>
    </row>
    <row r="21" spans="2:22" s="4" customFormat="1" ht="12" x14ac:dyDescent="0.25">
      <c r="B21" s="214"/>
      <c r="C21" s="215"/>
      <c r="D21" s="180"/>
      <c r="E21" s="181"/>
      <c r="G21" s="214"/>
      <c r="H21" s="215"/>
      <c r="I21" s="180"/>
      <c r="J21" s="181"/>
      <c r="M21" s="220">
        <v>3</v>
      </c>
      <c r="N21" s="221" t="s">
        <v>474</v>
      </c>
      <c r="O21" s="178" t="s">
        <v>475</v>
      </c>
      <c r="P21" s="222" t="s">
        <v>476</v>
      </c>
      <c r="R21" s="220">
        <v>10</v>
      </c>
      <c r="S21" s="221" t="s">
        <v>529</v>
      </c>
      <c r="T21" s="223" t="s">
        <v>495</v>
      </c>
      <c r="U21" s="223" t="s">
        <v>43</v>
      </c>
      <c r="V21" s="223" t="s">
        <v>646</v>
      </c>
    </row>
    <row r="22" spans="2:22" s="4" customFormat="1" ht="12.75" x14ac:dyDescent="0.25">
      <c r="B22" s="214"/>
      <c r="C22" s="215"/>
      <c r="D22" s="180"/>
      <c r="E22" s="181"/>
      <c r="G22" s="214"/>
      <c r="H22" s="215"/>
      <c r="I22" s="180"/>
      <c r="J22" s="181"/>
      <c r="M22" s="220">
        <v>14</v>
      </c>
      <c r="N22" s="221" t="s">
        <v>492</v>
      </c>
      <c r="O22" s="178" t="s">
        <v>493</v>
      </c>
      <c r="P22" s="222" t="s">
        <v>225</v>
      </c>
      <c r="R22" s="214">
        <v>15</v>
      </c>
      <c r="S22" s="180" t="s">
        <v>601</v>
      </c>
      <c r="T22" s="4" t="s">
        <v>602</v>
      </c>
      <c r="U22" s="4" t="s">
        <v>49</v>
      </c>
      <c r="V22" s="212" t="s">
        <v>647</v>
      </c>
    </row>
    <row r="23" spans="2:22" s="4" customFormat="1" ht="12.75" x14ac:dyDescent="0.2">
      <c r="B23" s="214"/>
      <c r="C23" s="215"/>
      <c r="D23" s="180"/>
      <c r="E23" s="181"/>
      <c r="G23" s="214"/>
      <c r="H23" s="215"/>
      <c r="I23" s="180"/>
      <c r="J23" s="181"/>
      <c r="M23" s="220">
        <v>13</v>
      </c>
      <c r="N23" s="221" t="s">
        <v>491</v>
      </c>
      <c r="O23" s="178" t="s">
        <v>224</v>
      </c>
      <c r="P23" s="222" t="s">
        <v>40</v>
      </c>
      <c r="R23" s="216">
        <v>25</v>
      </c>
      <c r="S23" s="217" t="s">
        <v>625</v>
      </c>
      <c r="T23" s="4" t="s">
        <v>602</v>
      </c>
      <c r="U23" s="4" t="s">
        <v>49</v>
      </c>
      <c r="V23" s="212" t="s">
        <v>647</v>
      </c>
    </row>
    <row r="24" spans="2:22" s="4" customFormat="1" ht="12" x14ac:dyDescent="0.25">
      <c r="B24" s="214"/>
      <c r="C24" s="215"/>
      <c r="D24" s="180"/>
      <c r="E24" s="181"/>
      <c r="G24" s="214"/>
      <c r="H24" s="215"/>
      <c r="I24" s="180"/>
      <c r="J24" s="181"/>
      <c r="M24" s="214">
        <v>5</v>
      </c>
      <c r="N24" s="180" t="s">
        <v>582</v>
      </c>
      <c r="O24" s="180" t="s">
        <v>218</v>
      </c>
      <c r="P24" s="181" t="s">
        <v>15</v>
      </c>
      <c r="R24" s="220">
        <v>11</v>
      </c>
      <c r="S24" s="221" t="s">
        <v>530</v>
      </c>
      <c r="T24" s="223" t="s">
        <v>245</v>
      </c>
      <c r="U24" s="223" t="s">
        <v>40</v>
      </c>
      <c r="V24" s="223" t="s">
        <v>646</v>
      </c>
    </row>
    <row r="25" spans="2:22" s="4" customFormat="1" ht="12" x14ac:dyDescent="0.25">
      <c r="B25" s="214"/>
      <c r="C25" s="215"/>
      <c r="D25" s="180"/>
      <c r="E25" s="181"/>
      <c r="G25" s="214"/>
      <c r="H25" s="215"/>
      <c r="I25" s="180"/>
      <c r="J25" s="181"/>
      <c r="M25" s="220">
        <v>8</v>
      </c>
      <c r="N25" s="221" t="s">
        <v>482</v>
      </c>
      <c r="O25" s="178" t="s">
        <v>483</v>
      </c>
      <c r="P25" s="222" t="s">
        <v>39</v>
      </c>
      <c r="R25" s="220">
        <v>16</v>
      </c>
      <c r="S25" s="221" t="s">
        <v>536</v>
      </c>
      <c r="T25" s="223" t="s">
        <v>255</v>
      </c>
      <c r="U25" s="223" t="s">
        <v>48</v>
      </c>
      <c r="V25" s="223" t="s">
        <v>646</v>
      </c>
    </row>
    <row r="26" spans="2:22" s="4" customFormat="1" ht="12" x14ac:dyDescent="0.25">
      <c r="B26" s="214"/>
      <c r="C26" s="215"/>
      <c r="D26" s="180"/>
      <c r="E26" s="181"/>
      <c r="G26" s="214"/>
      <c r="H26" s="215"/>
      <c r="I26" s="180"/>
      <c r="J26" s="181"/>
      <c r="M26" s="220">
        <v>9</v>
      </c>
      <c r="N26" s="221" t="s">
        <v>484</v>
      </c>
      <c r="O26" s="178" t="s">
        <v>305</v>
      </c>
      <c r="P26" s="222" t="s">
        <v>28</v>
      </c>
      <c r="R26" s="220">
        <v>15</v>
      </c>
      <c r="S26" s="221" t="s">
        <v>535</v>
      </c>
      <c r="T26" s="223" t="s">
        <v>158</v>
      </c>
      <c r="U26" s="223" t="s">
        <v>30</v>
      </c>
      <c r="V26" s="223" t="s">
        <v>646</v>
      </c>
    </row>
    <row r="27" spans="2:22" s="4" customFormat="1" ht="12.75" x14ac:dyDescent="0.2">
      <c r="B27" s="214"/>
      <c r="C27" s="215"/>
      <c r="D27" s="180"/>
      <c r="E27" s="181"/>
      <c r="G27" s="214"/>
      <c r="H27" s="215"/>
      <c r="I27" s="180"/>
      <c r="J27" s="181"/>
      <c r="M27" s="216">
        <v>25</v>
      </c>
      <c r="N27" s="217" t="s">
        <v>631</v>
      </c>
      <c r="O27" s="180" t="s">
        <v>218</v>
      </c>
      <c r="P27" s="181" t="s">
        <v>15</v>
      </c>
      <c r="R27" s="214">
        <v>13</v>
      </c>
      <c r="S27" s="180" t="s">
        <v>596</v>
      </c>
      <c r="T27" s="4" t="s">
        <v>45</v>
      </c>
      <c r="U27" s="4" t="s">
        <v>12</v>
      </c>
      <c r="V27" s="212" t="s">
        <v>647</v>
      </c>
    </row>
    <row r="28" spans="2:22" s="4" customFormat="1" ht="12.75" x14ac:dyDescent="0.2">
      <c r="B28" s="216"/>
      <c r="C28" s="217"/>
      <c r="D28" s="180"/>
      <c r="E28" s="181"/>
      <c r="G28" s="216"/>
      <c r="H28" s="217"/>
      <c r="I28" s="180"/>
      <c r="J28" s="181"/>
      <c r="M28" s="214">
        <v>17</v>
      </c>
      <c r="N28" s="215" t="s">
        <v>615</v>
      </c>
      <c r="O28" s="180" t="s">
        <v>471</v>
      </c>
      <c r="P28" s="181" t="s">
        <v>12</v>
      </c>
      <c r="R28" s="214">
        <v>17</v>
      </c>
      <c r="S28" s="215" t="s">
        <v>467</v>
      </c>
      <c r="T28" s="4" t="s">
        <v>261</v>
      </c>
      <c r="U28" s="4" t="s">
        <v>55</v>
      </c>
      <c r="V28" s="212" t="s">
        <v>647</v>
      </c>
    </row>
    <row r="29" spans="2:22" s="4" customFormat="1" ht="12.75" x14ac:dyDescent="0.2">
      <c r="B29" s="216"/>
      <c r="C29" s="217"/>
      <c r="D29" s="180"/>
      <c r="E29" s="181"/>
      <c r="G29" s="216"/>
      <c r="H29" s="217"/>
      <c r="I29" s="180"/>
      <c r="J29" s="181"/>
      <c r="M29" s="214">
        <v>12</v>
      </c>
      <c r="N29" s="180" t="s">
        <v>594</v>
      </c>
      <c r="O29" s="180" t="s">
        <v>231</v>
      </c>
      <c r="P29" s="181" t="s">
        <v>0</v>
      </c>
      <c r="R29" s="214">
        <v>11</v>
      </c>
      <c r="S29" s="180" t="s">
        <v>518</v>
      </c>
      <c r="T29" s="4" t="s">
        <v>237</v>
      </c>
      <c r="U29" s="4" t="s">
        <v>39</v>
      </c>
      <c r="V29" s="212" t="s">
        <v>647</v>
      </c>
    </row>
    <row r="30" spans="2:22" s="4" customFormat="1" ht="12" x14ac:dyDescent="0.2">
      <c r="B30" s="216"/>
      <c r="C30" s="217"/>
      <c r="D30" s="180"/>
      <c r="E30" s="181"/>
      <c r="G30" s="216"/>
      <c r="H30" s="217"/>
      <c r="I30" s="180"/>
      <c r="J30" s="181"/>
      <c r="M30" s="214">
        <v>9</v>
      </c>
      <c r="N30" s="180" t="s">
        <v>591</v>
      </c>
      <c r="O30" s="180" t="s">
        <v>238</v>
      </c>
      <c r="P30" s="181" t="s">
        <v>15</v>
      </c>
      <c r="R30" s="220">
        <v>1</v>
      </c>
      <c r="S30" s="221" t="s">
        <v>518</v>
      </c>
      <c r="T30" s="223" t="s">
        <v>237</v>
      </c>
      <c r="U30" s="223" t="s">
        <v>39</v>
      </c>
      <c r="V30" s="223" t="s">
        <v>646</v>
      </c>
    </row>
    <row r="31" spans="2:22" s="4" customFormat="1" ht="12.75" x14ac:dyDescent="0.2">
      <c r="B31" s="216"/>
      <c r="C31" s="217"/>
      <c r="D31" s="180"/>
      <c r="E31" s="181"/>
      <c r="G31" s="216"/>
      <c r="H31" s="217"/>
      <c r="I31" s="180"/>
      <c r="J31" s="181"/>
      <c r="M31" s="220">
        <v>16</v>
      </c>
      <c r="N31" s="221" t="s">
        <v>496</v>
      </c>
      <c r="O31" s="178" t="s">
        <v>488</v>
      </c>
      <c r="P31" s="222" t="s">
        <v>37</v>
      </c>
      <c r="R31" s="214">
        <v>17</v>
      </c>
      <c r="S31" s="215" t="s">
        <v>618</v>
      </c>
      <c r="T31" s="4" t="s">
        <v>224</v>
      </c>
      <c r="U31" s="4" t="s">
        <v>40</v>
      </c>
      <c r="V31" s="212" t="s">
        <v>647</v>
      </c>
    </row>
    <row r="32" spans="2:22" s="4" customFormat="1" ht="12.75" x14ac:dyDescent="0.2">
      <c r="B32" s="216"/>
      <c r="C32" s="217"/>
      <c r="D32" s="180"/>
      <c r="E32" s="181"/>
      <c r="G32" s="216"/>
      <c r="H32" s="217"/>
      <c r="I32" s="180"/>
      <c r="J32" s="181"/>
      <c r="M32" s="214">
        <v>17</v>
      </c>
      <c r="N32" s="215" t="s">
        <v>617</v>
      </c>
      <c r="O32" s="180" t="s">
        <v>611</v>
      </c>
      <c r="P32" s="181" t="s">
        <v>39</v>
      </c>
      <c r="R32" s="214">
        <v>6</v>
      </c>
      <c r="S32" s="180" t="s">
        <v>585</v>
      </c>
      <c r="T32" s="4" t="s">
        <v>252</v>
      </c>
      <c r="U32" s="4" t="s">
        <v>53</v>
      </c>
      <c r="V32" s="212" t="s">
        <v>647</v>
      </c>
    </row>
    <row r="33" spans="2:22" s="4" customFormat="1" ht="12.75" x14ac:dyDescent="0.2">
      <c r="B33" s="216"/>
      <c r="C33" s="217"/>
      <c r="D33" s="180"/>
      <c r="E33" s="181"/>
      <c r="G33" s="216"/>
      <c r="H33" s="217"/>
      <c r="I33" s="180"/>
      <c r="J33" s="181"/>
      <c r="M33" s="220">
        <v>1</v>
      </c>
      <c r="N33" s="221" t="s">
        <v>470</v>
      </c>
      <c r="O33" s="178" t="s">
        <v>471</v>
      </c>
      <c r="P33" s="222" t="s">
        <v>12</v>
      </c>
      <c r="R33" s="214">
        <v>8</v>
      </c>
      <c r="S33" s="180" t="s">
        <v>590</v>
      </c>
      <c r="T33" s="4" t="s">
        <v>478</v>
      </c>
      <c r="U33" s="4" t="s">
        <v>41</v>
      </c>
      <c r="V33" s="212" t="s">
        <v>647</v>
      </c>
    </row>
    <row r="34" spans="2:22" s="4" customFormat="1" ht="12" x14ac:dyDescent="0.2">
      <c r="B34" s="216"/>
      <c r="C34" s="217"/>
      <c r="D34" s="180"/>
      <c r="E34" s="181"/>
      <c r="G34" s="216"/>
      <c r="H34" s="217"/>
      <c r="I34" s="180"/>
      <c r="J34" s="181"/>
      <c r="M34" s="214">
        <v>17</v>
      </c>
      <c r="N34" s="215" t="s">
        <v>610</v>
      </c>
      <c r="O34" s="180" t="s">
        <v>611</v>
      </c>
      <c r="P34" s="181" t="s">
        <v>39</v>
      </c>
      <c r="R34" s="220">
        <v>14</v>
      </c>
      <c r="S34" s="221" t="s">
        <v>534</v>
      </c>
      <c r="T34" s="223" t="s">
        <v>483</v>
      </c>
      <c r="U34" s="223" t="s">
        <v>39</v>
      </c>
      <c r="V34" s="223" t="s">
        <v>646</v>
      </c>
    </row>
    <row r="35" spans="2:22" s="4" customFormat="1" ht="12.75" x14ac:dyDescent="0.2">
      <c r="B35" s="216"/>
      <c r="C35" s="217"/>
      <c r="D35" s="180"/>
      <c r="E35" s="181"/>
      <c r="G35" s="216"/>
      <c r="H35" s="217"/>
      <c r="I35" s="180"/>
      <c r="J35" s="181"/>
      <c r="M35" s="214">
        <v>3</v>
      </c>
      <c r="N35" s="180" t="s">
        <v>575</v>
      </c>
      <c r="O35" s="180" t="s">
        <v>576</v>
      </c>
      <c r="P35" s="181" t="s">
        <v>30</v>
      </c>
      <c r="R35" s="214">
        <v>14</v>
      </c>
      <c r="S35" s="180" t="s">
        <v>597</v>
      </c>
      <c r="T35" s="4" t="s">
        <v>598</v>
      </c>
      <c r="U35" s="4" t="s">
        <v>599</v>
      </c>
      <c r="V35" s="212" t="s">
        <v>647</v>
      </c>
    </row>
    <row r="36" spans="2:22" s="4" customFormat="1" ht="12.75" x14ac:dyDescent="0.2">
      <c r="C36" s="159"/>
      <c r="D36" s="159"/>
      <c r="G36" s="218"/>
      <c r="M36" s="216">
        <v>25</v>
      </c>
      <c r="N36" s="217" t="s">
        <v>623</v>
      </c>
      <c r="O36" s="180" t="s">
        <v>473</v>
      </c>
      <c r="P36" s="181" t="s">
        <v>32</v>
      </c>
      <c r="R36" s="216">
        <v>25</v>
      </c>
      <c r="S36" s="217" t="s">
        <v>524</v>
      </c>
      <c r="T36" s="4" t="s">
        <v>224</v>
      </c>
      <c r="U36" s="4" t="s">
        <v>40</v>
      </c>
      <c r="V36" s="212" t="s">
        <v>647</v>
      </c>
    </row>
    <row r="37" spans="2:22" s="4" customFormat="1" ht="12" x14ac:dyDescent="0.2">
      <c r="B37" s="216"/>
      <c r="C37" s="217"/>
      <c r="D37" s="180"/>
      <c r="E37" s="181"/>
      <c r="G37" s="216"/>
      <c r="H37" s="217"/>
      <c r="I37" s="180"/>
      <c r="J37" s="181"/>
      <c r="M37" s="214">
        <v>8</v>
      </c>
      <c r="N37" s="180" t="s">
        <v>589</v>
      </c>
      <c r="O37" s="180" t="s">
        <v>224</v>
      </c>
      <c r="P37" s="181" t="s">
        <v>40</v>
      </c>
      <c r="Q37" s="223"/>
      <c r="R37" s="220">
        <v>5</v>
      </c>
      <c r="S37" s="221" t="s">
        <v>524</v>
      </c>
      <c r="T37" s="223" t="s">
        <v>224</v>
      </c>
      <c r="U37" s="223" t="s">
        <v>40</v>
      </c>
      <c r="V37" s="223" t="s">
        <v>646</v>
      </c>
    </row>
    <row r="38" spans="2:22" s="4" customFormat="1" ht="12.75" x14ac:dyDescent="0.2">
      <c r="B38" s="216"/>
      <c r="C38" s="217"/>
      <c r="D38" s="180"/>
      <c r="E38" s="181"/>
      <c r="G38" s="216"/>
      <c r="H38" s="217"/>
      <c r="I38" s="180"/>
      <c r="J38" s="181"/>
      <c r="M38" s="220">
        <v>12</v>
      </c>
      <c r="N38" s="221" t="s">
        <v>489</v>
      </c>
      <c r="O38" s="178" t="s">
        <v>490</v>
      </c>
      <c r="P38" s="222" t="s">
        <v>401</v>
      </c>
      <c r="Q38" s="223"/>
      <c r="R38" s="214">
        <v>17</v>
      </c>
      <c r="S38" s="215" t="s">
        <v>523</v>
      </c>
      <c r="T38" s="4" t="s">
        <v>495</v>
      </c>
      <c r="U38" s="4" t="s">
        <v>43</v>
      </c>
      <c r="V38" s="212" t="s">
        <v>647</v>
      </c>
    </row>
    <row r="39" spans="2:22" s="4" customFormat="1" ht="12" x14ac:dyDescent="0.2">
      <c r="B39" s="216"/>
      <c r="C39" s="217"/>
      <c r="D39" s="180"/>
      <c r="E39" s="181"/>
      <c r="G39" s="216"/>
      <c r="H39" s="217"/>
      <c r="I39" s="180"/>
      <c r="J39" s="181"/>
      <c r="M39" s="216">
        <v>25</v>
      </c>
      <c r="N39" s="217" t="s">
        <v>635</v>
      </c>
      <c r="O39" s="180" t="s">
        <v>237</v>
      </c>
      <c r="P39" s="181" t="s">
        <v>39</v>
      </c>
      <c r="Q39" s="223"/>
      <c r="R39" s="220">
        <v>4</v>
      </c>
      <c r="S39" s="221" t="s">
        <v>523</v>
      </c>
      <c r="T39" s="223" t="s">
        <v>495</v>
      </c>
      <c r="U39" s="223" t="s">
        <v>43</v>
      </c>
      <c r="V39" s="223" t="s">
        <v>646</v>
      </c>
    </row>
    <row r="40" spans="2:22" s="4" customFormat="1" ht="12" x14ac:dyDescent="0.2">
      <c r="B40" s="216"/>
      <c r="C40" s="217"/>
      <c r="D40" s="180"/>
      <c r="E40" s="181"/>
      <c r="G40" s="216"/>
      <c r="H40" s="217"/>
      <c r="I40" s="180"/>
      <c r="J40" s="181"/>
      <c r="M40" s="214">
        <v>2</v>
      </c>
      <c r="N40" s="180" t="s">
        <v>573</v>
      </c>
      <c r="O40" s="180" t="s">
        <v>231</v>
      </c>
      <c r="P40" s="181" t="s">
        <v>0</v>
      </c>
      <c r="Q40" s="223"/>
      <c r="R40" s="220">
        <v>13</v>
      </c>
      <c r="S40" s="221" t="s">
        <v>532</v>
      </c>
      <c r="T40" s="223" t="s">
        <v>533</v>
      </c>
      <c r="U40" s="223" t="s">
        <v>43</v>
      </c>
      <c r="V40" s="223" t="s">
        <v>646</v>
      </c>
    </row>
    <row r="41" spans="2:22" s="4" customFormat="1" ht="12" x14ac:dyDescent="0.2">
      <c r="B41" s="216"/>
      <c r="C41" s="217"/>
      <c r="D41" s="180"/>
      <c r="E41" s="181"/>
      <c r="G41" s="216"/>
      <c r="H41" s="217"/>
      <c r="I41" s="180"/>
      <c r="J41" s="181"/>
      <c r="M41" s="216">
        <v>25</v>
      </c>
      <c r="N41" s="217" t="s">
        <v>624</v>
      </c>
      <c r="O41" s="180" t="s">
        <v>78</v>
      </c>
      <c r="P41" s="181" t="s">
        <v>36</v>
      </c>
      <c r="Q41" s="223"/>
      <c r="R41" s="220">
        <v>8</v>
      </c>
      <c r="S41" s="221" t="s">
        <v>527</v>
      </c>
      <c r="T41" s="223" t="s">
        <v>490</v>
      </c>
      <c r="U41" s="223" t="s">
        <v>401</v>
      </c>
      <c r="V41" s="223" t="s">
        <v>646</v>
      </c>
    </row>
    <row r="42" spans="2:22" s="4" customFormat="1" ht="12.75" x14ac:dyDescent="0.2">
      <c r="B42" s="216"/>
      <c r="C42" s="217"/>
      <c r="D42" s="180"/>
      <c r="E42" s="181"/>
      <c r="G42" s="216"/>
      <c r="H42" s="217"/>
      <c r="I42" s="180"/>
      <c r="J42" s="181"/>
      <c r="M42" s="220">
        <v>5</v>
      </c>
      <c r="N42" s="221" t="s">
        <v>479</v>
      </c>
      <c r="O42" s="178" t="s">
        <v>218</v>
      </c>
      <c r="P42" s="222" t="s">
        <v>15</v>
      </c>
      <c r="Q42" s="223"/>
      <c r="R42" s="214">
        <v>16</v>
      </c>
      <c r="S42" s="215" t="s">
        <v>604</v>
      </c>
      <c r="T42" s="4" t="s">
        <v>605</v>
      </c>
      <c r="U42" s="4" t="s">
        <v>37</v>
      </c>
      <c r="V42" s="212" t="s">
        <v>647</v>
      </c>
    </row>
    <row r="43" spans="2:22" s="4" customFormat="1" ht="12.75" x14ac:dyDescent="0.2">
      <c r="B43" s="216"/>
      <c r="C43" s="217"/>
      <c r="D43" s="180"/>
      <c r="E43" s="181"/>
      <c r="G43" s="216"/>
      <c r="H43" s="217"/>
      <c r="I43" s="180"/>
      <c r="J43" s="181"/>
      <c r="M43" s="214">
        <v>17</v>
      </c>
      <c r="N43" s="215" t="s">
        <v>619</v>
      </c>
      <c r="O43" s="180" t="s">
        <v>305</v>
      </c>
      <c r="P43" s="181" t="s">
        <v>28</v>
      </c>
      <c r="Q43" s="223"/>
      <c r="R43" s="216">
        <v>25</v>
      </c>
      <c r="S43" s="217" t="s">
        <v>634</v>
      </c>
      <c r="T43" s="4" t="s">
        <v>238</v>
      </c>
      <c r="U43" s="4" t="s">
        <v>15</v>
      </c>
      <c r="V43" s="212" t="s">
        <v>647</v>
      </c>
    </row>
    <row r="44" spans="2:22" s="4" customFormat="1" ht="12" x14ac:dyDescent="0.2">
      <c r="B44" s="216"/>
      <c r="C44" s="217"/>
      <c r="D44" s="180"/>
      <c r="E44" s="181"/>
      <c r="G44" s="216"/>
      <c r="H44" s="217"/>
      <c r="I44" s="180"/>
      <c r="J44" s="181"/>
      <c r="M44" s="216">
        <v>25</v>
      </c>
      <c r="N44" s="217" t="s">
        <v>629</v>
      </c>
      <c r="O44" s="180" t="s">
        <v>486</v>
      </c>
      <c r="P44" s="181" t="s">
        <v>30</v>
      </c>
      <c r="Q44" s="223"/>
      <c r="R44" s="220">
        <v>2</v>
      </c>
      <c r="S44" s="221" t="s">
        <v>519</v>
      </c>
      <c r="T44" s="223" t="s">
        <v>520</v>
      </c>
      <c r="U44" s="223" t="s">
        <v>40</v>
      </c>
      <c r="V44" s="223" t="s">
        <v>646</v>
      </c>
    </row>
    <row r="45" spans="2:22" s="4" customFormat="1" ht="12.75" x14ac:dyDescent="0.2">
      <c r="B45" s="216"/>
      <c r="C45" s="217"/>
      <c r="D45" s="180"/>
      <c r="E45" s="181"/>
      <c r="G45" s="216"/>
      <c r="H45" s="217"/>
      <c r="I45" s="180"/>
      <c r="J45" s="181"/>
      <c r="M45" s="214">
        <v>17</v>
      </c>
      <c r="N45" s="215" t="s">
        <v>613</v>
      </c>
      <c r="O45" s="180" t="s">
        <v>65</v>
      </c>
      <c r="P45" s="181" t="s">
        <v>15</v>
      </c>
      <c r="Q45" s="223"/>
      <c r="R45" s="214">
        <v>17</v>
      </c>
      <c r="S45" s="215" t="s">
        <v>607</v>
      </c>
      <c r="T45" s="4" t="s">
        <v>608</v>
      </c>
      <c r="U45" s="4" t="s">
        <v>508</v>
      </c>
      <c r="V45" s="212" t="s">
        <v>647</v>
      </c>
    </row>
    <row r="46" spans="2:22" s="4" customFormat="1" ht="12.75" x14ac:dyDescent="0.2">
      <c r="B46" s="216"/>
      <c r="C46" s="217"/>
      <c r="D46" s="180"/>
      <c r="E46" s="181"/>
      <c r="G46" s="216"/>
      <c r="H46" s="217"/>
      <c r="I46" s="180"/>
      <c r="J46" s="181"/>
      <c r="M46" s="220">
        <v>11</v>
      </c>
      <c r="N46" s="221" t="s">
        <v>487</v>
      </c>
      <c r="O46" s="178" t="s">
        <v>488</v>
      </c>
      <c r="P46" s="222" t="s">
        <v>37</v>
      </c>
      <c r="Q46" s="223"/>
      <c r="R46" s="216">
        <v>25</v>
      </c>
      <c r="S46" s="217" t="s">
        <v>628</v>
      </c>
      <c r="T46" s="4" t="s">
        <v>231</v>
      </c>
      <c r="U46" s="4" t="s">
        <v>0</v>
      </c>
      <c r="V46" s="212" t="s">
        <v>647</v>
      </c>
    </row>
    <row r="47" spans="2:22" s="4" customFormat="1" ht="12.75" x14ac:dyDescent="0.2">
      <c r="B47" s="216"/>
      <c r="C47" s="217"/>
      <c r="D47" s="180"/>
      <c r="E47" s="181"/>
      <c r="G47" s="216"/>
      <c r="H47" s="217"/>
      <c r="I47" s="180"/>
      <c r="J47" s="181"/>
      <c r="M47" s="214">
        <v>17</v>
      </c>
      <c r="N47" s="215" t="s">
        <v>616</v>
      </c>
      <c r="O47" s="180" t="s">
        <v>231</v>
      </c>
      <c r="P47" s="181" t="s">
        <v>0</v>
      </c>
      <c r="Q47" s="223"/>
      <c r="R47" s="214">
        <v>17</v>
      </c>
      <c r="S47" s="215" t="s">
        <v>614</v>
      </c>
      <c r="T47" s="4" t="s">
        <v>522</v>
      </c>
      <c r="U47" s="4" t="s">
        <v>230</v>
      </c>
      <c r="V47" s="212" t="s">
        <v>647</v>
      </c>
    </row>
    <row r="48" spans="2:22" s="4" customFormat="1" ht="12.75" x14ac:dyDescent="0.2">
      <c r="B48" s="216"/>
      <c r="C48" s="217"/>
      <c r="D48" s="180"/>
      <c r="E48" s="181"/>
      <c r="G48" s="216"/>
      <c r="H48" s="217"/>
      <c r="I48" s="180"/>
      <c r="J48" s="181"/>
      <c r="M48" s="216">
        <v>25</v>
      </c>
      <c r="N48" s="217" t="s">
        <v>626</v>
      </c>
      <c r="O48" s="180" t="s">
        <v>627</v>
      </c>
      <c r="P48" s="181" t="s">
        <v>41</v>
      </c>
      <c r="Q48" s="223"/>
      <c r="R48" s="214">
        <v>3</v>
      </c>
      <c r="S48" s="180" t="s">
        <v>577</v>
      </c>
      <c r="T48" s="4" t="s">
        <v>578</v>
      </c>
      <c r="U48" s="4" t="s">
        <v>35</v>
      </c>
      <c r="V48" s="212" t="s">
        <v>647</v>
      </c>
    </row>
    <row r="49" spans="2:22" s="4" customFormat="1" ht="12.75" x14ac:dyDescent="0.2">
      <c r="B49" s="216"/>
      <c r="C49" s="217"/>
      <c r="D49" s="180"/>
      <c r="E49" s="181"/>
      <c r="G49" s="216"/>
      <c r="H49" s="217"/>
      <c r="I49" s="180"/>
      <c r="J49" s="181"/>
      <c r="M49" s="214">
        <v>16</v>
      </c>
      <c r="N49" s="215" t="s">
        <v>603</v>
      </c>
      <c r="O49" s="180" t="s">
        <v>73</v>
      </c>
      <c r="P49" s="181" t="s">
        <v>43</v>
      </c>
      <c r="Q49" s="223"/>
      <c r="R49" s="216">
        <v>25</v>
      </c>
      <c r="S49" s="217" t="s">
        <v>622</v>
      </c>
      <c r="T49" s="4" t="s">
        <v>581</v>
      </c>
      <c r="U49" s="4" t="s">
        <v>15</v>
      </c>
      <c r="V49" s="212" t="s">
        <v>647</v>
      </c>
    </row>
    <row r="50" spans="2:22" s="4" customFormat="1" ht="12.75" x14ac:dyDescent="0.2">
      <c r="B50" s="216"/>
      <c r="C50" s="217"/>
      <c r="D50" s="180"/>
      <c r="E50" s="181"/>
      <c r="G50" s="216"/>
      <c r="H50" s="217"/>
      <c r="I50" s="180"/>
      <c r="J50" s="181"/>
      <c r="M50" s="214">
        <v>17</v>
      </c>
      <c r="N50" s="215" t="s">
        <v>606</v>
      </c>
      <c r="O50" s="180" t="s">
        <v>218</v>
      </c>
      <c r="P50" s="181" t="s">
        <v>15</v>
      </c>
      <c r="Q50" s="223"/>
      <c r="R50" s="214">
        <v>17</v>
      </c>
      <c r="S50" s="215" t="s">
        <v>526</v>
      </c>
      <c r="T50" s="4" t="s">
        <v>231</v>
      </c>
      <c r="U50" s="4" t="s">
        <v>0</v>
      </c>
      <c r="V50" s="212" t="s">
        <v>647</v>
      </c>
    </row>
    <row r="51" spans="2:22" s="4" customFormat="1" ht="12" x14ac:dyDescent="0.2">
      <c r="B51" s="216"/>
      <c r="C51" s="217"/>
      <c r="D51" s="180"/>
      <c r="E51" s="181"/>
      <c r="G51" s="216"/>
      <c r="H51" s="217"/>
      <c r="I51" s="180"/>
      <c r="J51" s="181"/>
      <c r="M51" s="220">
        <v>15</v>
      </c>
      <c r="N51" s="221" t="s">
        <v>494</v>
      </c>
      <c r="O51" s="178" t="s">
        <v>495</v>
      </c>
      <c r="P51" s="222" t="s">
        <v>43</v>
      </c>
      <c r="Q51" s="223"/>
      <c r="R51" s="220">
        <v>7</v>
      </c>
      <c r="S51" s="221" t="s">
        <v>526</v>
      </c>
      <c r="T51" s="223" t="s">
        <v>231</v>
      </c>
      <c r="U51" s="223" t="s">
        <v>0</v>
      </c>
      <c r="V51" s="223" t="s">
        <v>646</v>
      </c>
    </row>
    <row r="52" spans="2:22" s="4" customFormat="1" ht="12" x14ac:dyDescent="0.2">
      <c r="B52" s="216"/>
      <c r="C52" s="217"/>
      <c r="D52" s="180"/>
      <c r="E52" s="181"/>
      <c r="G52" s="216"/>
      <c r="H52" s="217"/>
      <c r="I52" s="180"/>
      <c r="J52" s="181"/>
      <c r="N52" s="159"/>
      <c r="O52" s="159"/>
      <c r="Q52" s="223"/>
      <c r="R52" s="218"/>
    </row>
  </sheetData>
  <sortState ref="R4:V52">
    <sortCondition ref="S4:S52"/>
  </sortState>
  <mergeCells count="6">
    <mergeCell ref="B1:K1"/>
    <mergeCell ref="B2:C2"/>
    <mergeCell ref="G2:J2"/>
    <mergeCell ref="L1:U1"/>
    <mergeCell ref="L2:P2"/>
    <mergeCell ref="R2:U2"/>
  </mergeCells>
  <conditionalFormatting sqref="D4:E35">
    <cfRule type="containsErrors" dxfId="5" priority="6">
      <formula>ISERROR(D4)</formula>
    </cfRule>
  </conditionalFormatting>
  <conditionalFormatting sqref="I4:J35">
    <cfRule type="containsErrors" dxfId="4" priority="5">
      <formula>ISERROR(I4)</formula>
    </cfRule>
  </conditionalFormatting>
  <conditionalFormatting sqref="O4:P35">
    <cfRule type="containsErrors" dxfId="3" priority="4">
      <formula>ISERROR(O4)</formula>
    </cfRule>
  </conditionalFormatting>
  <conditionalFormatting sqref="D37:E52">
    <cfRule type="containsErrors" dxfId="2" priority="3">
      <formula>ISERROR(D37)</formula>
    </cfRule>
  </conditionalFormatting>
  <conditionalFormatting sqref="I37:J52">
    <cfRule type="containsErrors" dxfId="1" priority="2">
      <formula>ISERROR(I37)</formula>
    </cfRule>
  </conditionalFormatting>
  <conditionalFormatting sqref="O37:P52">
    <cfRule type="containsErrors" dxfId="0" priority="1">
      <formula>ISERROR(O37)</formula>
    </cfRule>
  </conditionalFormatting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6"/>
  <sheetViews>
    <sheetView workbookViewId="0">
      <selection activeCell="C9" sqref="C9"/>
    </sheetView>
  </sheetViews>
  <sheetFormatPr defaultRowHeight="15" x14ac:dyDescent="0.25"/>
  <cols>
    <col min="1" max="1" width="3.5703125" customWidth="1"/>
    <col min="2" max="2" width="16.5703125" bestFit="1" customWidth="1"/>
    <col min="3" max="3" width="15.140625" customWidth="1"/>
  </cols>
  <sheetData>
    <row r="1" spans="2:5" ht="15.75" thickBot="1" x14ac:dyDescent="0.3"/>
    <row r="2" spans="2:5" x14ac:dyDescent="0.25">
      <c r="B2" s="411" t="s">
        <v>976</v>
      </c>
      <c r="C2" s="413" t="s">
        <v>977</v>
      </c>
    </row>
    <row r="3" spans="2:5" ht="15.75" thickBot="1" x14ac:dyDescent="0.3">
      <c r="B3" s="412"/>
      <c r="C3" s="414"/>
      <c r="E3" s="307" t="s">
        <v>978</v>
      </c>
    </row>
    <row r="4" spans="2:5" x14ac:dyDescent="0.25">
      <c r="B4" s="308" t="s">
        <v>979</v>
      </c>
      <c r="C4" s="309">
        <v>137</v>
      </c>
      <c r="E4">
        <v>29</v>
      </c>
    </row>
    <row r="5" spans="2:5" ht="15.75" thickBot="1" x14ac:dyDescent="0.3">
      <c r="B5" s="308" t="s">
        <v>980</v>
      </c>
      <c r="C5" s="309">
        <v>172</v>
      </c>
      <c r="E5">
        <v>29</v>
      </c>
    </row>
    <row r="6" spans="2:5" ht="15.75" thickBot="1" x14ac:dyDescent="0.3">
      <c r="B6" s="310" t="s">
        <v>5</v>
      </c>
      <c r="C6" s="311">
        <f>SUM(C4:C5)</f>
        <v>309</v>
      </c>
    </row>
  </sheetData>
  <mergeCells count="2">
    <mergeCell ref="B2:B3"/>
    <mergeCell ref="C2:C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1"/>
  <sheetViews>
    <sheetView topLeftCell="A67" workbookViewId="0">
      <selection activeCell="F3" sqref="F3"/>
    </sheetView>
  </sheetViews>
  <sheetFormatPr defaultRowHeight="12.75" x14ac:dyDescent="0.2"/>
  <cols>
    <col min="1" max="1" width="3" style="2" bestFit="1" customWidth="1"/>
    <col min="2" max="3" width="4.140625" style="22" bestFit="1" customWidth="1"/>
    <col min="4" max="4" width="30" style="2" bestFit="1" customWidth="1"/>
    <col min="5" max="5" width="28.42578125" style="2" bestFit="1" customWidth="1"/>
    <col min="6" max="6" width="6.85546875" style="23" bestFit="1" customWidth="1"/>
    <col min="7" max="7" width="6.85546875" style="24" bestFit="1" customWidth="1"/>
    <col min="8" max="8" width="7.85546875" style="103" bestFit="1" customWidth="1"/>
    <col min="9" max="9" width="9.28515625" style="2" bestFit="1" customWidth="1"/>
    <col min="10" max="16384" width="9.140625" style="2"/>
  </cols>
  <sheetData>
    <row r="1" spans="1:11" x14ac:dyDescent="0.2">
      <c r="A1" s="25"/>
      <c r="B1" s="377" t="s">
        <v>63</v>
      </c>
      <c r="C1" s="377"/>
      <c r="D1" s="377"/>
      <c r="E1" s="377"/>
      <c r="F1" s="26"/>
      <c r="G1" s="27"/>
      <c r="H1" s="100"/>
    </row>
    <row r="2" spans="1:11" s="19" customFormat="1" x14ac:dyDescent="0.2">
      <c r="A2" s="15"/>
      <c r="B2" s="16"/>
      <c r="C2" s="16"/>
      <c r="D2" s="17" t="s">
        <v>58</v>
      </c>
      <c r="E2" s="18" t="s">
        <v>59</v>
      </c>
      <c r="F2" s="17" t="s">
        <v>60</v>
      </c>
      <c r="G2" s="17" t="s">
        <v>61</v>
      </c>
      <c r="H2" s="101" t="s">
        <v>5</v>
      </c>
      <c r="K2" s="2"/>
    </row>
    <row r="3" spans="1:11" x14ac:dyDescent="0.2">
      <c r="A3" s="2">
        <v>1</v>
      </c>
      <c r="B3" s="20">
        <v>201</v>
      </c>
      <c r="C3" s="20">
        <v>202</v>
      </c>
      <c r="D3" s="1" t="e">
        <f>IF(ISBLANK(B3),"",VLOOKUP(B3,'ERKEK KATILIM'!#REF!,2,FALSE))</f>
        <v>#REF!</v>
      </c>
      <c r="E3" s="1" t="e">
        <f>IF(ISBLANK(C3),"",VLOOKUP(C3,'ERKEK KATILIM'!#REF!,2,FALSE))</f>
        <v>#REF!</v>
      </c>
      <c r="F3" s="21" t="str">
        <f>IFERROR(VLOOKUP(D3,'ERKEK KATILIM'!#REF!,3,0),"")</f>
        <v/>
      </c>
      <c r="G3" s="21" t="str">
        <f>IFERROR(VLOOKUP(E3,'ERKEK KATILIM'!#REF!,3,0),"")</f>
        <v/>
      </c>
      <c r="H3" s="102" t="str">
        <f t="shared" ref="H3:H34" si="0">IF(SUM(F3:G3)&lt;=0,"",IFERROR(SUM(F3:G3,0),""))</f>
        <v/>
      </c>
    </row>
    <row r="4" spans="1:11" x14ac:dyDescent="0.2">
      <c r="A4" s="2">
        <v>2</v>
      </c>
      <c r="B4" s="20">
        <v>203</v>
      </c>
      <c r="C4" s="20">
        <v>204</v>
      </c>
      <c r="D4" s="1" t="e">
        <f>IF(ISBLANK(B4),"",VLOOKUP(B4,'ERKEK KATILIM'!#REF!,2,FALSE))</f>
        <v>#REF!</v>
      </c>
      <c r="E4" s="1" t="e">
        <f>IF(ISBLANK(C4),"",VLOOKUP(C4,'ERKEK KATILIM'!#REF!,2,FALSE))</f>
        <v>#REF!</v>
      </c>
      <c r="F4" s="21" t="str">
        <f>IFERROR(VLOOKUP(D4,'ERKEK KATILIM'!#REF!,3,0),"")</f>
        <v/>
      </c>
      <c r="G4" s="21" t="str">
        <f>IFERROR(VLOOKUP(E4,'ERKEK KATILIM'!#REF!,3,0),"")</f>
        <v/>
      </c>
      <c r="H4" s="102" t="str">
        <f t="shared" si="0"/>
        <v/>
      </c>
    </row>
    <row r="5" spans="1:11" x14ac:dyDescent="0.2">
      <c r="A5" s="2">
        <v>3</v>
      </c>
      <c r="B5" s="20">
        <v>206</v>
      </c>
      <c r="C5" s="20">
        <v>340</v>
      </c>
      <c r="D5" s="1" t="e">
        <f>IF(ISBLANK(B5),"",VLOOKUP(B5,'ERKEK KATILIM'!#REF!,2,FALSE))</f>
        <v>#REF!</v>
      </c>
      <c r="E5" s="1" t="e">
        <f>IF(ISBLANK(C5),"",VLOOKUP(C5,'ERKEK KATILIM'!#REF!,2,FALSE))</f>
        <v>#REF!</v>
      </c>
      <c r="F5" s="21" t="str">
        <f>IFERROR(VLOOKUP(D5,'ERKEK KATILIM'!#REF!,3,0),"")</f>
        <v/>
      </c>
      <c r="G5" s="21" t="str">
        <f>IFERROR(VLOOKUP(E5,'ERKEK KATILIM'!#REF!,3,0),"")</f>
        <v/>
      </c>
      <c r="H5" s="102" t="str">
        <f t="shared" si="0"/>
        <v/>
      </c>
    </row>
    <row r="6" spans="1:11" x14ac:dyDescent="0.2">
      <c r="A6" s="2">
        <v>4</v>
      </c>
      <c r="B6" s="20">
        <v>209</v>
      </c>
      <c r="C6" s="20">
        <v>212</v>
      </c>
      <c r="D6" s="1" t="e">
        <f>IF(ISBLANK(B6),"",VLOOKUP(B6,'ERKEK KATILIM'!#REF!,2,FALSE))</f>
        <v>#REF!</v>
      </c>
      <c r="E6" s="1" t="e">
        <f>IF(ISBLANK(C6),"",VLOOKUP(C6,'ERKEK KATILIM'!#REF!,2,FALSE))</f>
        <v>#REF!</v>
      </c>
      <c r="F6" s="21" t="str">
        <f>IFERROR(VLOOKUP(D6,'ERKEK KATILIM'!#REF!,3,0),"")</f>
        <v/>
      </c>
      <c r="G6" s="21" t="str">
        <f>IFERROR(VLOOKUP(E6,'ERKEK KATILIM'!#REF!,3,0),"")</f>
        <v/>
      </c>
      <c r="H6" s="102" t="str">
        <f t="shared" si="0"/>
        <v/>
      </c>
    </row>
    <row r="7" spans="1:11" x14ac:dyDescent="0.2">
      <c r="A7" s="2">
        <v>5</v>
      </c>
      <c r="B7" s="20">
        <v>210</v>
      </c>
      <c r="C7" s="20">
        <v>211</v>
      </c>
      <c r="D7" s="1" t="e">
        <f>IF(ISBLANK(B7),"",VLOOKUP(B7,'ERKEK KATILIM'!#REF!,2,FALSE))</f>
        <v>#REF!</v>
      </c>
      <c r="E7" s="1" t="e">
        <f>IF(ISBLANK(C7),"",VLOOKUP(C7,'ERKEK KATILIM'!#REF!,2,FALSE))</f>
        <v>#REF!</v>
      </c>
      <c r="F7" s="21" t="str">
        <f>IFERROR(VLOOKUP(D7,'ERKEK KATILIM'!#REF!,3,0),"")</f>
        <v/>
      </c>
      <c r="G7" s="21" t="str">
        <f>IFERROR(VLOOKUP(E7,'ERKEK KATILIM'!#REF!,3,0),"")</f>
        <v/>
      </c>
      <c r="H7" s="102" t="str">
        <f t="shared" si="0"/>
        <v/>
      </c>
    </row>
    <row r="8" spans="1:11" x14ac:dyDescent="0.2">
      <c r="A8" s="2">
        <v>6</v>
      </c>
      <c r="B8" s="20">
        <v>213</v>
      </c>
      <c r="C8" s="20">
        <v>215</v>
      </c>
      <c r="D8" s="1" t="e">
        <f>IF(ISBLANK(B8),"",VLOOKUP(B8,'ERKEK KATILIM'!#REF!,2,FALSE))</f>
        <v>#REF!</v>
      </c>
      <c r="E8" s="1" t="e">
        <f>IF(ISBLANK(C8),"",VLOOKUP(C8,'ERKEK KATILIM'!#REF!,2,FALSE))</f>
        <v>#REF!</v>
      </c>
      <c r="F8" s="21" t="str">
        <f>IFERROR(VLOOKUP(D8,'ERKEK KATILIM'!#REF!,3,0),"")</f>
        <v/>
      </c>
      <c r="G8" s="21" t="str">
        <f>IFERROR(VLOOKUP(E8,'ERKEK KATILIM'!#REF!,3,0),"")</f>
        <v/>
      </c>
      <c r="H8" s="102" t="str">
        <f t="shared" si="0"/>
        <v/>
      </c>
    </row>
    <row r="9" spans="1:11" x14ac:dyDescent="0.2">
      <c r="A9" s="2">
        <v>7</v>
      </c>
      <c r="B9" s="20">
        <v>214</v>
      </c>
      <c r="C9" s="20">
        <v>217</v>
      </c>
      <c r="D9" s="1" t="e">
        <f>IF(ISBLANK(B9),"",VLOOKUP(B9,'ERKEK KATILIM'!#REF!,2,FALSE))</f>
        <v>#REF!</v>
      </c>
      <c r="E9" s="1" t="e">
        <f>IF(ISBLANK(C9),"",VLOOKUP(C9,'ERKEK KATILIM'!#REF!,2,FALSE))</f>
        <v>#REF!</v>
      </c>
      <c r="F9" s="21" t="str">
        <f>IFERROR(VLOOKUP(D9,'ERKEK KATILIM'!#REF!,3,0),"")</f>
        <v/>
      </c>
      <c r="G9" s="21" t="str">
        <f>IFERROR(VLOOKUP(E9,'ERKEK KATILIM'!#REF!,3,0),"")</f>
        <v/>
      </c>
      <c r="H9" s="102" t="str">
        <f t="shared" si="0"/>
        <v/>
      </c>
    </row>
    <row r="10" spans="1:11" x14ac:dyDescent="0.2">
      <c r="A10" s="2">
        <v>8</v>
      </c>
      <c r="B10" s="20">
        <v>221</v>
      </c>
      <c r="C10" s="20">
        <v>222</v>
      </c>
      <c r="D10" s="1" t="e">
        <f>IF(ISBLANK(B10),"",VLOOKUP(B10,'ERKEK KATILIM'!#REF!,2,FALSE))</f>
        <v>#REF!</v>
      </c>
      <c r="E10" s="1" t="e">
        <f>IF(ISBLANK(C10),"",VLOOKUP(C10,'ERKEK KATILIM'!#REF!,2,FALSE))</f>
        <v>#REF!</v>
      </c>
      <c r="F10" s="21" t="str">
        <f>IFERROR(VLOOKUP(D10,'ERKEK KATILIM'!#REF!,3,0),"")</f>
        <v/>
      </c>
      <c r="G10" s="21" t="str">
        <f>IFERROR(VLOOKUP(E10,'ERKEK KATILIM'!#REF!,3,0),"")</f>
        <v/>
      </c>
      <c r="H10" s="102" t="str">
        <f t="shared" si="0"/>
        <v/>
      </c>
    </row>
    <row r="11" spans="1:11" x14ac:dyDescent="0.2">
      <c r="A11" s="2">
        <v>9</v>
      </c>
      <c r="B11" s="20">
        <v>223</v>
      </c>
      <c r="C11" s="20">
        <v>224</v>
      </c>
      <c r="D11" s="1" t="e">
        <f>IF(ISBLANK(B11),"",VLOOKUP(B11,'ERKEK KATILIM'!#REF!,2,FALSE))</f>
        <v>#REF!</v>
      </c>
      <c r="E11" s="1" t="e">
        <f>IF(ISBLANK(C11),"",VLOOKUP(C11,'ERKEK KATILIM'!#REF!,2,FALSE))</f>
        <v>#REF!</v>
      </c>
      <c r="F11" s="21" t="str">
        <f>IFERROR(VLOOKUP(D11,'ERKEK KATILIM'!#REF!,3,0),"")</f>
        <v/>
      </c>
      <c r="G11" s="21" t="str">
        <f>IFERROR(VLOOKUP(E11,'ERKEK KATILIM'!#REF!,3,0),"")</f>
        <v/>
      </c>
      <c r="H11" s="102" t="str">
        <f t="shared" si="0"/>
        <v/>
      </c>
    </row>
    <row r="12" spans="1:11" x14ac:dyDescent="0.2">
      <c r="A12" s="2">
        <v>10</v>
      </c>
      <c r="B12" s="20">
        <v>227</v>
      </c>
      <c r="C12" s="20">
        <v>228</v>
      </c>
      <c r="D12" s="1" t="e">
        <f>IF(ISBLANK(B12),"",VLOOKUP(B12,'ERKEK KATILIM'!#REF!,2,FALSE))</f>
        <v>#REF!</v>
      </c>
      <c r="E12" s="1" t="e">
        <f>IF(ISBLANK(C12),"",VLOOKUP(C12,'ERKEK KATILIM'!#REF!,2,FALSE))</f>
        <v>#REF!</v>
      </c>
      <c r="F12" s="21" t="str">
        <f>IFERROR(VLOOKUP(D12,'ERKEK KATILIM'!#REF!,3,0),"")</f>
        <v/>
      </c>
      <c r="G12" s="21" t="str">
        <f>IFERROR(VLOOKUP(E12,'ERKEK KATILIM'!#REF!,3,0),"")</f>
        <v/>
      </c>
      <c r="H12" s="102" t="str">
        <f t="shared" si="0"/>
        <v/>
      </c>
    </row>
    <row r="13" spans="1:11" x14ac:dyDescent="0.2">
      <c r="A13" s="2">
        <v>11</v>
      </c>
      <c r="B13" s="20">
        <v>284</v>
      </c>
      <c r="C13" s="20">
        <v>230</v>
      </c>
      <c r="D13" s="1" t="e">
        <f>IF(ISBLANK(B13),"",VLOOKUP(B13,'ERKEK KATILIM'!#REF!,2,FALSE))</f>
        <v>#REF!</v>
      </c>
      <c r="E13" s="1" t="e">
        <f>IF(ISBLANK(C13),"",VLOOKUP(C13,'ERKEK KATILIM'!#REF!,2,FALSE))</f>
        <v>#REF!</v>
      </c>
      <c r="F13" s="21" t="str">
        <f>IFERROR(VLOOKUP(D13,'ERKEK KATILIM'!#REF!,3,0),"")</f>
        <v/>
      </c>
      <c r="G13" s="21" t="str">
        <f>IFERROR(VLOOKUP(E13,'ERKEK KATILIM'!#REF!,3,0),"")</f>
        <v/>
      </c>
      <c r="H13" s="102" t="str">
        <f t="shared" si="0"/>
        <v/>
      </c>
    </row>
    <row r="14" spans="1:11" x14ac:dyDescent="0.2">
      <c r="A14" s="2">
        <v>12</v>
      </c>
      <c r="B14" s="20">
        <v>231</v>
      </c>
      <c r="C14" s="20">
        <v>234</v>
      </c>
      <c r="D14" s="1" t="e">
        <f>IF(ISBLANK(B14),"",VLOOKUP(B14,'ERKEK KATILIM'!#REF!,2,FALSE))</f>
        <v>#REF!</v>
      </c>
      <c r="E14" s="1" t="e">
        <f>IF(ISBLANK(C14),"",VLOOKUP(C14,'ERKEK KATILIM'!#REF!,2,FALSE))</f>
        <v>#REF!</v>
      </c>
      <c r="F14" s="21" t="str">
        <f>IFERROR(VLOOKUP(D14,'ERKEK KATILIM'!#REF!,3,0),"")</f>
        <v/>
      </c>
      <c r="G14" s="21" t="str">
        <f>IFERROR(VLOOKUP(E14,'ERKEK KATILIM'!#REF!,3,0),"")</f>
        <v/>
      </c>
      <c r="H14" s="102" t="str">
        <f t="shared" si="0"/>
        <v/>
      </c>
    </row>
    <row r="15" spans="1:11" x14ac:dyDescent="0.2">
      <c r="A15" s="2">
        <v>13</v>
      </c>
      <c r="B15" s="20">
        <v>232</v>
      </c>
      <c r="C15" s="20">
        <v>233</v>
      </c>
      <c r="D15" s="1" t="e">
        <f>IF(ISBLANK(B15),"",VLOOKUP(B15,'ERKEK KATILIM'!#REF!,2,FALSE))</f>
        <v>#REF!</v>
      </c>
      <c r="E15" s="1" t="e">
        <f>IF(ISBLANK(C15),"",VLOOKUP(C15,'ERKEK KATILIM'!#REF!,2,FALSE))</f>
        <v>#REF!</v>
      </c>
      <c r="F15" s="21" t="str">
        <f>IFERROR(VLOOKUP(D15,'ERKEK KATILIM'!#REF!,3,0),"")</f>
        <v/>
      </c>
      <c r="G15" s="21" t="str">
        <f>IFERROR(VLOOKUP(E15,'ERKEK KATILIM'!#REF!,3,0),"")</f>
        <v/>
      </c>
      <c r="H15" s="102" t="str">
        <f t="shared" si="0"/>
        <v/>
      </c>
    </row>
    <row r="16" spans="1:11" x14ac:dyDescent="0.2">
      <c r="A16" s="2">
        <v>14</v>
      </c>
      <c r="B16" s="20">
        <v>235</v>
      </c>
      <c r="C16" s="20">
        <v>236</v>
      </c>
      <c r="D16" s="1" t="e">
        <f>IF(ISBLANK(B16),"",VLOOKUP(B16,'ERKEK KATILIM'!#REF!,2,FALSE))</f>
        <v>#REF!</v>
      </c>
      <c r="E16" s="1" t="e">
        <f>IF(ISBLANK(C16),"",VLOOKUP(C16,'ERKEK KATILIM'!#REF!,2,FALSE))</f>
        <v>#REF!</v>
      </c>
      <c r="F16" s="21" t="str">
        <f>IFERROR(VLOOKUP(D16,'ERKEK KATILIM'!#REF!,3,0),"")</f>
        <v/>
      </c>
      <c r="G16" s="21" t="str">
        <f>IFERROR(VLOOKUP(E16,'ERKEK KATILIM'!#REF!,3,0),"")</f>
        <v/>
      </c>
      <c r="H16" s="102" t="str">
        <f t="shared" si="0"/>
        <v/>
      </c>
    </row>
    <row r="17" spans="1:8" x14ac:dyDescent="0.2">
      <c r="A17" s="2">
        <v>15</v>
      </c>
      <c r="B17" s="20">
        <v>240</v>
      </c>
      <c r="C17" s="20">
        <v>241</v>
      </c>
      <c r="D17" s="1" t="e">
        <f>IF(ISBLANK(B17),"",VLOOKUP(B17,'ERKEK KATILIM'!#REF!,2,FALSE))</f>
        <v>#REF!</v>
      </c>
      <c r="E17" s="1" t="e">
        <f>IF(ISBLANK(C17),"",VLOOKUP(C17,'ERKEK KATILIM'!#REF!,2,FALSE))</f>
        <v>#REF!</v>
      </c>
      <c r="F17" s="21" t="str">
        <f>IFERROR(VLOOKUP(D17,'ERKEK KATILIM'!#REF!,3,0),"")</f>
        <v/>
      </c>
      <c r="G17" s="21" t="str">
        <f>IFERROR(VLOOKUP(E17,'ERKEK KATILIM'!#REF!,3,0),"")</f>
        <v/>
      </c>
      <c r="H17" s="102" t="str">
        <f t="shared" si="0"/>
        <v/>
      </c>
    </row>
    <row r="18" spans="1:8" x14ac:dyDescent="0.2">
      <c r="A18" s="2">
        <v>16</v>
      </c>
      <c r="B18" s="20">
        <v>242</v>
      </c>
      <c r="C18" s="20">
        <v>243</v>
      </c>
      <c r="D18" s="1" t="e">
        <f>IF(ISBLANK(B18),"",VLOOKUP(B18,'ERKEK KATILIM'!#REF!,2,FALSE))</f>
        <v>#REF!</v>
      </c>
      <c r="E18" s="1" t="e">
        <f>IF(ISBLANK(C18),"",VLOOKUP(C18,'ERKEK KATILIM'!#REF!,2,FALSE))</f>
        <v>#REF!</v>
      </c>
      <c r="F18" s="21" t="str">
        <f>IFERROR(VLOOKUP(D18,'ERKEK KATILIM'!#REF!,3,0),"")</f>
        <v/>
      </c>
      <c r="G18" s="21" t="str">
        <f>IFERROR(VLOOKUP(E18,'ERKEK KATILIM'!#REF!,3,0),"")</f>
        <v/>
      </c>
      <c r="H18" s="102" t="str">
        <f t="shared" si="0"/>
        <v/>
      </c>
    </row>
    <row r="19" spans="1:8" x14ac:dyDescent="0.2">
      <c r="A19" s="2">
        <v>17</v>
      </c>
      <c r="B19" s="20">
        <v>246</v>
      </c>
      <c r="C19" s="20">
        <v>247</v>
      </c>
      <c r="D19" s="1" t="e">
        <f>IF(ISBLANK(B19),"",VLOOKUP(B19,'ERKEK KATILIM'!#REF!,2,FALSE))</f>
        <v>#REF!</v>
      </c>
      <c r="E19" s="1" t="e">
        <f>IF(ISBLANK(C19),"",VLOOKUP(C19,'ERKEK KATILIM'!#REF!,2,FALSE))</f>
        <v>#REF!</v>
      </c>
      <c r="F19" s="21" t="str">
        <f>IFERROR(VLOOKUP(D19,'ERKEK KATILIM'!#REF!,3,0),"")</f>
        <v/>
      </c>
      <c r="G19" s="21" t="str">
        <f>IFERROR(VLOOKUP(E19,'ERKEK KATILIM'!#REF!,3,0),"")</f>
        <v/>
      </c>
      <c r="H19" s="102" t="str">
        <f t="shared" si="0"/>
        <v/>
      </c>
    </row>
    <row r="20" spans="1:8" x14ac:dyDescent="0.2">
      <c r="A20" s="2">
        <v>18</v>
      </c>
      <c r="B20" s="20">
        <v>248</v>
      </c>
      <c r="C20" s="20">
        <v>249</v>
      </c>
      <c r="D20" s="1" t="e">
        <f>IF(ISBLANK(B20),"",VLOOKUP(B20,'ERKEK KATILIM'!#REF!,2,FALSE))</f>
        <v>#REF!</v>
      </c>
      <c r="E20" s="1" t="e">
        <f>IF(ISBLANK(C20),"",VLOOKUP(C20,'ERKEK KATILIM'!#REF!,2,FALSE))</f>
        <v>#REF!</v>
      </c>
      <c r="F20" s="21" t="str">
        <f>IFERROR(VLOOKUP(D20,'ERKEK KATILIM'!#REF!,3,0),"")</f>
        <v/>
      </c>
      <c r="G20" s="21" t="str">
        <f>IFERROR(VLOOKUP(E20,'ERKEK KATILIM'!#REF!,3,0),"")</f>
        <v/>
      </c>
      <c r="H20" s="102" t="str">
        <f t="shared" si="0"/>
        <v/>
      </c>
    </row>
    <row r="21" spans="1:8" x14ac:dyDescent="0.2">
      <c r="A21" s="2">
        <v>19</v>
      </c>
      <c r="B21" s="20">
        <v>207</v>
      </c>
      <c r="C21" s="20">
        <v>208</v>
      </c>
      <c r="D21" s="1" t="e">
        <f>IF(ISBLANK(B21),"",VLOOKUP(B21,'ERKEK KATILIM'!#REF!,2,FALSE))</f>
        <v>#REF!</v>
      </c>
      <c r="E21" s="1" t="e">
        <f>IF(ISBLANK(C21),"",VLOOKUP(C21,'ERKEK KATILIM'!#REF!,2,FALSE))</f>
        <v>#REF!</v>
      </c>
      <c r="F21" s="21" t="str">
        <f>IFERROR(VLOOKUP(D21,'ERKEK KATILIM'!#REF!,3,0),"")</f>
        <v/>
      </c>
      <c r="G21" s="21" t="str">
        <f>IFERROR(VLOOKUP(E21,'ERKEK KATILIM'!#REF!,3,0),"")</f>
        <v/>
      </c>
      <c r="H21" s="102" t="str">
        <f t="shared" si="0"/>
        <v/>
      </c>
    </row>
    <row r="22" spans="1:8" x14ac:dyDescent="0.2">
      <c r="A22" s="2">
        <v>20</v>
      </c>
      <c r="B22" s="20">
        <v>254</v>
      </c>
      <c r="C22" s="20">
        <v>255</v>
      </c>
      <c r="D22" s="1" t="e">
        <f>IF(ISBLANK(B22),"",VLOOKUP(B22,'ERKEK KATILIM'!#REF!,2,FALSE))</f>
        <v>#REF!</v>
      </c>
      <c r="E22" s="1" t="e">
        <f>IF(ISBLANK(C22),"",VLOOKUP(C22,'ERKEK KATILIM'!#REF!,2,FALSE))</f>
        <v>#REF!</v>
      </c>
      <c r="F22" s="21" t="str">
        <f>IFERROR(VLOOKUP(D22,'ERKEK KATILIM'!#REF!,3,0),"")</f>
        <v/>
      </c>
      <c r="G22" s="21" t="str">
        <f>IFERROR(VLOOKUP(E22,'ERKEK KATILIM'!#REF!,3,0),"")</f>
        <v/>
      </c>
      <c r="H22" s="102" t="str">
        <f t="shared" si="0"/>
        <v/>
      </c>
    </row>
    <row r="23" spans="1:8" x14ac:dyDescent="0.2">
      <c r="A23" s="2">
        <v>21</v>
      </c>
      <c r="B23" s="20">
        <v>256</v>
      </c>
      <c r="C23" s="20">
        <v>257</v>
      </c>
      <c r="D23" s="1" t="e">
        <f>IF(ISBLANK(B23),"",VLOOKUP(B23,'ERKEK KATILIM'!#REF!,2,FALSE))</f>
        <v>#REF!</v>
      </c>
      <c r="E23" s="1" t="e">
        <f>IF(ISBLANK(C23),"",VLOOKUP(C23,'ERKEK KATILIM'!#REF!,2,FALSE))</f>
        <v>#REF!</v>
      </c>
      <c r="F23" s="21" t="str">
        <f>IFERROR(VLOOKUP(D23,'ERKEK KATILIM'!#REF!,3,0),"")</f>
        <v/>
      </c>
      <c r="G23" s="21" t="str">
        <f>IFERROR(VLOOKUP(E23,'ERKEK KATILIM'!#REF!,3,0),"")</f>
        <v/>
      </c>
      <c r="H23" s="102" t="str">
        <f t="shared" si="0"/>
        <v/>
      </c>
    </row>
    <row r="24" spans="1:8" x14ac:dyDescent="0.2">
      <c r="A24" s="2">
        <v>22</v>
      </c>
      <c r="B24" s="20">
        <v>260</v>
      </c>
      <c r="C24" s="20">
        <v>261</v>
      </c>
      <c r="D24" s="1" t="e">
        <f>IF(ISBLANK(B24),"",VLOOKUP(B24,'ERKEK KATILIM'!#REF!,2,FALSE))</f>
        <v>#REF!</v>
      </c>
      <c r="E24" s="1" t="e">
        <f>IF(ISBLANK(C24),"",VLOOKUP(C24,'ERKEK KATILIM'!#REF!,2,FALSE))</f>
        <v>#REF!</v>
      </c>
      <c r="F24" s="21" t="str">
        <f>IFERROR(VLOOKUP(D24,'ERKEK KATILIM'!#REF!,3,0),"")</f>
        <v/>
      </c>
      <c r="G24" s="21" t="str">
        <f>IFERROR(VLOOKUP(E24,'ERKEK KATILIM'!#REF!,3,0),"")</f>
        <v/>
      </c>
      <c r="H24" s="102" t="str">
        <f t="shared" si="0"/>
        <v/>
      </c>
    </row>
    <row r="25" spans="1:8" x14ac:dyDescent="0.2">
      <c r="A25" s="2">
        <v>23</v>
      </c>
      <c r="B25" s="20">
        <v>262</v>
      </c>
      <c r="C25" s="20">
        <v>263</v>
      </c>
      <c r="D25" s="1" t="e">
        <f>IF(ISBLANK(B25),"",VLOOKUP(B25,'ERKEK KATILIM'!#REF!,2,FALSE))</f>
        <v>#REF!</v>
      </c>
      <c r="E25" s="1" t="e">
        <f>IF(ISBLANK(C25),"",VLOOKUP(C25,'ERKEK KATILIM'!#REF!,2,FALSE))</f>
        <v>#REF!</v>
      </c>
      <c r="F25" s="21" t="str">
        <f>IFERROR(VLOOKUP(D25,'ERKEK KATILIM'!#REF!,3,0),"")</f>
        <v/>
      </c>
      <c r="G25" s="21" t="str">
        <f>IFERROR(VLOOKUP(E25,'ERKEK KATILIM'!#REF!,3,0),"")</f>
        <v/>
      </c>
      <c r="H25" s="102" t="str">
        <f t="shared" si="0"/>
        <v/>
      </c>
    </row>
    <row r="26" spans="1:8" x14ac:dyDescent="0.2">
      <c r="A26" s="2">
        <v>24</v>
      </c>
      <c r="B26" s="20">
        <v>264</v>
      </c>
      <c r="C26" s="20">
        <v>269</v>
      </c>
      <c r="D26" s="1" t="e">
        <f>IF(ISBLANK(B26),"",VLOOKUP(B26,'ERKEK KATILIM'!#REF!,2,FALSE))</f>
        <v>#REF!</v>
      </c>
      <c r="E26" s="1" t="e">
        <f>IF(ISBLANK(C26),"",VLOOKUP(C26,'ERKEK KATILIM'!#REF!,2,FALSE))</f>
        <v>#REF!</v>
      </c>
      <c r="F26" s="21" t="str">
        <f>IFERROR(VLOOKUP(D26,'ERKEK KATILIM'!#REF!,3,0),"")</f>
        <v/>
      </c>
      <c r="G26" s="21" t="str">
        <f>IFERROR(VLOOKUP(E26,'ERKEK KATILIM'!#REF!,3,0),"")</f>
        <v/>
      </c>
      <c r="H26" s="102" t="str">
        <f t="shared" si="0"/>
        <v/>
      </c>
    </row>
    <row r="27" spans="1:8" x14ac:dyDescent="0.2">
      <c r="A27" s="2">
        <v>25</v>
      </c>
      <c r="B27" s="20">
        <v>265</v>
      </c>
      <c r="C27" s="20">
        <v>266</v>
      </c>
      <c r="D27" s="1" t="e">
        <f>IF(ISBLANK(B27),"",VLOOKUP(B27,'ERKEK KATILIM'!#REF!,2,FALSE))</f>
        <v>#REF!</v>
      </c>
      <c r="E27" s="1" t="e">
        <f>IF(ISBLANK(C27),"",VLOOKUP(C27,'ERKEK KATILIM'!#REF!,2,FALSE))</f>
        <v>#REF!</v>
      </c>
      <c r="F27" s="21" t="str">
        <f>IFERROR(VLOOKUP(D27,'ERKEK KATILIM'!#REF!,3,0),"")</f>
        <v/>
      </c>
      <c r="G27" s="21" t="str">
        <f>IFERROR(VLOOKUP(E27,'ERKEK KATILIM'!#REF!,3,0),"")</f>
        <v/>
      </c>
      <c r="H27" s="102" t="str">
        <f t="shared" si="0"/>
        <v/>
      </c>
    </row>
    <row r="28" spans="1:8" x14ac:dyDescent="0.2">
      <c r="A28" s="2">
        <v>26</v>
      </c>
      <c r="B28" s="20">
        <v>267</v>
      </c>
      <c r="C28" s="20">
        <v>268</v>
      </c>
      <c r="D28" s="1" t="e">
        <f>IF(ISBLANK(B28),"",VLOOKUP(B28,'ERKEK KATILIM'!#REF!,2,FALSE))</f>
        <v>#REF!</v>
      </c>
      <c r="E28" s="1" t="e">
        <f>IF(ISBLANK(C28),"",VLOOKUP(C28,'ERKEK KATILIM'!#REF!,2,FALSE))</f>
        <v>#REF!</v>
      </c>
      <c r="F28" s="21" t="str">
        <f>IFERROR(VLOOKUP(D28,'ERKEK KATILIM'!#REF!,3,0),"")</f>
        <v/>
      </c>
      <c r="G28" s="21" t="str">
        <f>IFERROR(VLOOKUP(E28,'ERKEK KATILIM'!#REF!,3,0),"")</f>
        <v/>
      </c>
      <c r="H28" s="102" t="str">
        <f t="shared" si="0"/>
        <v/>
      </c>
    </row>
    <row r="29" spans="1:8" x14ac:dyDescent="0.2">
      <c r="A29" s="2">
        <v>27</v>
      </c>
      <c r="B29" s="20">
        <v>270</v>
      </c>
      <c r="C29" s="20">
        <v>271</v>
      </c>
      <c r="D29" s="1" t="e">
        <f>IF(ISBLANK(B29),"",VLOOKUP(B29,'ERKEK KATILIM'!#REF!,2,FALSE))</f>
        <v>#REF!</v>
      </c>
      <c r="E29" s="1" t="e">
        <f>IF(ISBLANK(C29),"",VLOOKUP(C29,'ERKEK KATILIM'!#REF!,2,FALSE))</f>
        <v>#REF!</v>
      </c>
      <c r="F29" s="21" t="str">
        <f>IFERROR(VLOOKUP(D29,'ERKEK KATILIM'!#REF!,3,0),"")</f>
        <v/>
      </c>
      <c r="G29" s="21" t="str">
        <f>IFERROR(VLOOKUP(E29,'ERKEK KATILIM'!#REF!,3,0),"")</f>
        <v/>
      </c>
      <c r="H29" s="102" t="str">
        <f t="shared" si="0"/>
        <v/>
      </c>
    </row>
    <row r="30" spans="1:8" x14ac:dyDescent="0.2">
      <c r="A30" s="2">
        <v>28</v>
      </c>
      <c r="B30" s="20">
        <v>216</v>
      </c>
      <c r="C30" s="20">
        <v>218</v>
      </c>
      <c r="D30" s="1" t="e">
        <f>IF(ISBLANK(B30),"",VLOOKUP(B30,'ERKEK KATILIM'!#REF!,2,FALSE))</f>
        <v>#REF!</v>
      </c>
      <c r="E30" s="1" t="e">
        <f>IF(ISBLANK(C30),"",VLOOKUP(C30,'ERKEK KATILIM'!#REF!,2,FALSE))</f>
        <v>#REF!</v>
      </c>
      <c r="F30" s="21" t="str">
        <f>IFERROR(VLOOKUP(D30,'ERKEK KATILIM'!#REF!,3,0),"")</f>
        <v/>
      </c>
      <c r="G30" s="21" t="str">
        <f>IFERROR(VLOOKUP(E30,'ERKEK KATILIM'!#REF!,3,0),"")</f>
        <v/>
      </c>
      <c r="H30" s="102" t="str">
        <f t="shared" si="0"/>
        <v/>
      </c>
    </row>
    <row r="31" spans="1:8" x14ac:dyDescent="0.2">
      <c r="A31" s="2">
        <v>29</v>
      </c>
      <c r="B31" s="20">
        <v>273</v>
      </c>
      <c r="C31" s="20">
        <v>274</v>
      </c>
      <c r="D31" s="1" t="e">
        <f>IF(ISBLANK(B31),"",VLOOKUP(B31,'ERKEK KATILIM'!#REF!,2,FALSE))</f>
        <v>#REF!</v>
      </c>
      <c r="E31" s="1" t="e">
        <f>IF(ISBLANK(C31),"",VLOOKUP(C31,'ERKEK KATILIM'!#REF!,2,FALSE))</f>
        <v>#REF!</v>
      </c>
      <c r="F31" s="21" t="str">
        <f>IFERROR(VLOOKUP(D31,'ERKEK KATILIM'!#REF!,3,0),"")</f>
        <v/>
      </c>
      <c r="G31" s="21" t="str">
        <f>IFERROR(VLOOKUP(E31,'ERKEK KATILIM'!#REF!,3,0),"")</f>
        <v/>
      </c>
      <c r="H31" s="102" t="str">
        <f t="shared" si="0"/>
        <v/>
      </c>
    </row>
    <row r="32" spans="1:8" x14ac:dyDescent="0.2">
      <c r="A32" s="2">
        <v>30</v>
      </c>
      <c r="B32" s="20">
        <v>239</v>
      </c>
      <c r="C32" s="20">
        <v>277</v>
      </c>
      <c r="D32" s="1" t="e">
        <f>IF(ISBLANK(B32),"",VLOOKUP(B32,'ERKEK KATILIM'!#REF!,2,FALSE))</f>
        <v>#REF!</v>
      </c>
      <c r="E32" s="1" t="e">
        <f>IF(ISBLANK(C32),"",VLOOKUP(C32,'ERKEK KATILIM'!#REF!,2,FALSE))</f>
        <v>#REF!</v>
      </c>
      <c r="F32" s="21" t="str">
        <f>IFERROR(VLOOKUP(D32,'ERKEK KATILIM'!#REF!,3,0),"")</f>
        <v/>
      </c>
      <c r="G32" s="21" t="str">
        <f>IFERROR(VLOOKUP(E32,'ERKEK KATILIM'!#REF!,3,0),"")</f>
        <v/>
      </c>
      <c r="H32" s="102" t="str">
        <f t="shared" si="0"/>
        <v/>
      </c>
    </row>
    <row r="33" spans="1:8" x14ac:dyDescent="0.2">
      <c r="A33" s="2">
        <v>31</v>
      </c>
      <c r="B33" s="20">
        <v>278</v>
      </c>
      <c r="C33" s="20">
        <v>279</v>
      </c>
      <c r="D33" s="1" t="e">
        <f>IF(ISBLANK(B33),"",VLOOKUP(B33,'ERKEK KATILIM'!#REF!,2,FALSE))</f>
        <v>#REF!</v>
      </c>
      <c r="E33" s="1" t="e">
        <f>IF(ISBLANK(C33),"",VLOOKUP(C33,'ERKEK KATILIM'!#REF!,2,FALSE))</f>
        <v>#REF!</v>
      </c>
      <c r="F33" s="21" t="str">
        <f>IFERROR(VLOOKUP(D33,'ERKEK KATILIM'!#REF!,3,0),"")</f>
        <v/>
      </c>
      <c r="G33" s="21" t="str">
        <f>IFERROR(VLOOKUP(E33,'ERKEK KATILIM'!#REF!,3,0),"")</f>
        <v/>
      </c>
      <c r="H33" s="102" t="str">
        <f t="shared" si="0"/>
        <v/>
      </c>
    </row>
    <row r="34" spans="1:8" x14ac:dyDescent="0.2">
      <c r="A34" s="2">
        <v>32</v>
      </c>
      <c r="B34" s="20">
        <v>280</v>
      </c>
      <c r="C34" s="20">
        <v>281</v>
      </c>
      <c r="D34" s="1" t="e">
        <f>IF(ISBLANK(B34),"",VLOOKUP(B34,'ERKEK KATILIM'!#REF!,2,FALSE))</f>
        <v>#REF!</v>
      </c>
      <c r="E34" s="1" t="e">
        <f>IF(ISBLANK(C34),"",VLOOKUP(C34,'ERKEK KATILIM'!#REF!,2,FALSE))</f>
        <v>#REF!</v>
      </c>
      <c r="F34" s="21" t="str">
        <f>IFERROR(VLOOKUP(D34,'ERKEK KATILIM'!#REF!,3,0),"")</f>
        <v/>
      </c>
      <c r="G34" s="21" t="str">
        <f>IFERROR(VLOOKUP(E34,'ERKEK KATILIM'!#REF!,3,0),"")</f>
        <v/>
      </c>
      <c r="H34" s="102" t="str">
        <f t="shared" si="0"/>
        <v/>
      </c>
    </row>
    <row r="35" spans="1:8" x14ac:dyDescent="0.2">
      <c r="A35" s="2">
        <v>33</v>
      </c>
      <c r="B35" s="20">
        <v>282</v>
      </c>
      <c r="C35" s="20">
        <v>283</v>
      </c>
      <c r="D35" s="1" t="e">
        <f>IF(ISBLANK(B35),"",VLOOKUP(B35,'ERKEK KATILIM'!#REF!,2,FALSE))</f>
        <v>#REF!</v>
      </c>
      <c r="E35" s="1" t="e">
        <f>IF(ISBLANK(C35),"",VLOOKUP(C35,'ERKEK KATILIM'!#REF!,2,FALSE))</f>
        <v>#REF!</v>
      </c>
      <c r="F35" s="21" t="str">
        <f>IFERROR(VLOOKUP(D35,'ERKEK KATILIM'!#REF!,3,0),"")</f>
        <v/>
      </c>
      <c r="G35" s="21" t="str">
        <f>IFERROR(VLOOKUP(E35,'ERKEK KATILIM'!#REF!,3,0),"")</f>
        <v/>
      </c>
      <c r="H35" s="102" t="str">
        <f t="shared" ref="H35:H54" si="1">IF(SUM(F35:G35)&lt;=0,"",IFERROR(SUM(F35:G35,0),""))</f>
        <v/>
      </c>
    </row>
    <row r="36" spans="1:8" x14ac:dyDescent="0.2">
      <c r="A36" s="2">
        <v>34</v>
      </c>
      <c r="B36" s="20">
        <v>253</v>
      </c>
      <c r="C36" s="20">
        <v>259</v>
      </c>
      <c r="D36" s="1" t="e">
        <f>IF(ISBLANK(B36),"",VLOOKUP(B36,'ERKEK KATILIM'!#REF!,2,FALSE))</f>
        <v>#REF!</v>
      </c>
      <c r="E36" s="1" t="e">
        <f>IF(ISBLANK(C36),"",VLOOKUP(C36,'ERKEK KATILIM'!#REF!,2,FALSE))</f>
        <v>#REF!</v>
      </c>
      <c r="F36" s="21" t="str">
        <f>IFERROR(VLOOKUP(D36,'ERKEK KATILIM'!#REF!,3,0),"")</f>
        <v/>
      </c>
      <c r="G36" s="21" t="str">
        <f>IFERROR(VLOOKUP(E36,'ERKEK KATILIM'!#REF!,3,0),"")</f>
        <v/>
      </c>
      <c r="H36" s="102" t="str">
        <f t="shared" si="1"/>
        <v/>
      </c>
    </row>
    <row r="37" spans="1:8" x14ac:dyDescent="0.2">
      <c r="A37" s="2">
        <v>35</v>
      </c>
      <c r="B37" s="20">
        <v>285</v>
      </c>
      <c r="C37" s="20">
        <v>287</v>
      </c>
      <c r="D37" s="1" t="e">
        <f>IF(ISBLANK(B37),"",VLOOKUP(B37,'ERKEK KATILIM'!#REF!,2,FALSE))</f>
        <v>#REF!</v>
      </c>
      <c r="E37" s="1" t="e">
        <f>IF(ISBLANK(C37),"",VLOOKUP(C37,'ERKEK KATILIM'!#REF!,2,FALSE))</f>
        <v>#REF!</v>
      </c>
      <c r="F37" s="21" t="str">
        <f>IFERROR(VLOOKUP(D37,'ERKEK KATILIM'!#REF!,3,0),"")</f>
        <v/>
      </c>
      <c r="G37" s="21" t="str">
        <f>IFERROR(VLOOKUP(E37,'ERKEK KATILIM'!#REF!,3,0),"")</f>
        <v/>
      </c>
      <c r="H37" s="102" t="str">
        <f t="shared" si="1"/>
        <v/>
      </c>
    </row>
    <row r="38" spans="1:8" x14ac:dyDescent="0.2">
      <c r="A38" s="2">
        <v>36</v>
      </c>
      <c r="B38" s="20">
        <v>286</v>
      </c>
      <c r="C38" s="20">
        <v>290</v>
      </c>
      <c r="D38" s="1" t="e">
        <f>IF(ISBLANK(B38),"",VLOOKUP(B38,'ERKEK KATILIM'!#REF!,2,FALSE))</f>
        <v>#REF!</v>
      </c>
      <c r="E38" s="1" t="e">
        <f>IF(ISBLANK(C38),"",VLOOKUP(C38,'ERKEK KATILIM'!#REF!,2,FALSE))</f>
        <v>#REF!</v>
      </c>
      <c r="F38" s="21" t="str">
        <f>IFERROR(VLOOKUP(D38,'ERKEK KATILIM'!#REF!,3,0),"")</f>
        <v/>
      </c>
      <c r="G38" s="21" t="str">
        <f>IFERROR(VLOOKUP(E38,'ERKEK KATILIM'!#REF!,3,0),"")</f>
        <v/>
      </c>
      <c r="H38" s="102" t="str">
        <f t="shared" si="1"/>
        <v/>
      </c>
    </row>
    <row r="39" spans="1:8" x14ac:dyDescent="0.2">
      <c r="A39" s="2">
        <v>37</v>
      </c>
      <c r="B39" s="20">
        <v>288</v>
      </c>
      <c r="C39" s="20">
        <v>289</v>
      </c>
      <c r="D39" s="1" t="e">
        <f>IF(ISBLANK(B39),"",VLOOKUP(B39,'ERKEK KATILIM'!#REF!,2,FALSE))</f>
        <v>#REF!</v>
      </c>
      <c r="E39" s="1" t="e">
        <f>IF(ISBLANK(C39),"",VLOOKUP(C39,'ERKEK KATILIM'!#REF!,2,FALSE))</f>
        <v>#REF!</v>
      </c>
      <c r="F39" s="21" t="str">
        <f>IFERROR(VLOOKUP(D39,'ERKEK KATILIM'!#REF!,3,0),"")</f>
        <v/>
      </c>
      <c r="G39" s="21" t="str">
        <f>IFERROR(VLOOKUP(E39,'ERKEK KATILIM'!#REF!,3,0),"")</f>
        <v/>
      </c>
      <c r="H39" s="102" t="str">
        <f t="shared" si="1"/>
        <v/>
      </c>
    </row>
    <row r="40" spans="1:8" x14ac:dyDescent="0.2">
      <c r="A40" s="2">
        <v>38</v>
      </c>
      <c r="B40" s="20">
        <v>219</v>
      </c>
      <c r="C40" s="20">
        <v>291</v>
      </c>
      <c r="D40" s="1" t="e">
        <f>IF(ISBLANK(B40),"",VLOOKUP(B40,'ERKEK KATILIM'!#REF!,2,FALSE))</f>
        <v>#REF!</v>
      </c>
      <c r="E40" s="1" t="e">
        <f>IF(ISBLANK(C40),"",VLOOKUP(C40,'ERKEK KATILIM'!#REF!,2,FALSE))</f>
        <v>#REF!</v>
      </c>
      <c r="F40" s="21" t="str">
        <f>IFERROR(VLOOKUP(D40,'ERKEK KATILIM'!#REF!,3,0),"")</f>
        <v/>
      </c>
      <c r="G40" s="21" t="str">
        <f>IFERROR(VLOOKUP(E40,'ERKEK KATILIM'!#REF!,3,0),"")</f>
        <v/>
      </c>
      <c r="H40" s="102" t="str">
        <f t="shared" si="1"/>
        <v/>
      </c>
    </row>
    <row r="41" spans="1:8" x14ac:dyDescent="0.2">
      <c r="A41" s="2">
        <v>39</v>
      </c>
      <c r="B41" s="20">
        <v>220</v>
      </c>
      <c r="C41" s="20">
        <v>297</v>
      </c>
      <c r="D41" s="1" t="e">
        <f>IF(ISBLANK(B41),"",VLOOKUP(B41,'ERKEK KATILIM'!#REF!,2,FALSE))</f>
        <v>#REF!</v>
      </c>
      <c r="E41" s="1" t="e">
        <f>IF(ISBLANK(C41),"",VLOOKUP(C41,'ERKEK KATILIM'!#REF!,2,FALSE))</f>
        <v>#REF!</v>
      </c>
      <c r="F41" s="21" t="str">
        <f>IFERROR(VLOOKUP(D41,'ERKEK KATILIM'!#REF!,3,0),"")</f>
        <v/>
      </c>
      <c r="G41" s="21" t="str">
        <f>IFERROR(VLOOKUP(E41,'ERKEK KATILIM'!#REF!,3,0),"")</f>
        <v/>
      </c>
      <c r="H41" s="102" t="str">
        <f t="shared" si="1"/>
        <v/>
      </c>
    </row>
    <row r="42" spans="1:8" x14ac:dyDescent="0.2">
      <c r="A42" s="2">
        <v>40</v>
      </c>
      <c r="B42" s="20">
        <v>292</v>
      </c>
      <c r="C42" s="20">
        <v>294</v>
      </c>
      <c r="D42" s="1" t="e">
        <f>IF(ISBLANK(B42),"",VLOOKUP(B42,'ERKEK KATILIM'!#REF!,2,FALSE))</f>
        <v>#REF!</v>
      </c>
      <c r="E42" s="1" t="e">
        <f>IF(ISBLANK(C42),"",VLOOKUP(C42,'ERKEK KATILIM'!#REF!,2,FALSE))</f>
        <v>#REF!</v>
      </c>
      <c r="F42" s="21" t="str">
        <f>IFERROR(VLOOKUP(D42,'ERKEK KATILIM'!#REF!,3,0),"")</f>
        <v/>
      </c>
      <c r="G42" s="21" t="str">
        <f>IFERROR(VLOOKUP(E42,'ERKEK KATILIM'!#REF!,3,0),"")</f>
        <v/>
      </c>
      <c r="H42" s="102" t="str">
        <f t="shared" si="1"/>
        <v/>
      </c>
    </row>
    <row r="43" spans="1:8" x14ac:dyDescent="0.2">
      <c r="A43" s="2">
        <v>41</v>
      </c>
      <c r="B43" s="20">
        <v>293</v>
      </c>
      <c r="C43" s="20">
        <v>296</v>
      </c>
      <c r="D43" s="1" t="e">
        <f>IF(ISBLANK(B43),"",VLOOKUP(B43,'ERKEK KATILIM'!#REF!,2,FALSE))</f>
        <v>#REF!</v>
      </c>
      <c r="E43" s="1" t="e">
        <f>IF(ISBLANK(C43),"",VLOOKUP(C43,'ERKEK KATILIM'!#REF!,2,FALSE))</f>
        <v>#REF!</v>
      </c>
      <c r="F43" s="21" t="str">
        <f>IFERROR(VLOOKUP(D43,'ERKEK KATILIM'!#REF!,3,0),"")</f>
        <v/>
      </c>
      <c r="G43" s="21" t="str">
        <f>IFERROR(VLOOKUP(E43,'ERKEK KATILIM'!#REF!,3,0),"")</f>
        <v/>
      </c>
      <c r="H43" s="102" t="str">
        <f t="shared" si="1"/>
        <v/>
      </c>
    </row>
    <row r="44" spans="1:8" x14ac:dyDescent="0.2">
      <c r="A44" s="2">
        <v>42</v>
      </c>
      <c r="B44" s="20">
        <v>250</v>
      </c>
      <c r="C44" s="20">
        <v>251</v>
      </c>
      <c r="D44" s="1" t="e">
        <f>IF(ISBLANK(B44),"",VLOOKUP(B44,'ERKEK KATILIM'!#REF!,2,FALSE))</f>
        <v>#REF!</v>
      </c>
      <c r="E44" s="1" t="e">
        <f>IF(ISBLANK(C44),"",VLOOKUP(C44,'ERKEK KATILIM'!#REF!,2,FALSE))</f>
        <v>#REF!</v>
      </c>
      <c r="F44" s="21" t="str">
        <f>IFERROR(VLOOKUP(D44,'ERKEK KATILIM'!#REF!,3,0),"")</f>
        <v/>
      </c>
      <c r="G44" s="21" t="str">
        <f>IFERROR(VLOOKUP(E44,'ERKEK KATILIM'!#REF!,3,0),"")</f>
        <v/>
      </c>
      <c r="H44" s="102" t="str">
        <f t="shared" si="1"/>
        <v/>
      </c>
    </row>
    <row r="45" spans="1:8" x14ac:dyDescent="0.2">
      <c r="A45" s="2">
        <v>43</v>
      </c>
      <c r="B45" s="20">
        <v>226</v>
      </c>
      <c r="C45" s="20">
        <v>295</v>
      </c>
      <c r="D45" s="1" t="e">
        <f>IF(ISBLANK(B45),"",VLOOKUP(B45,'ERKEK KATILIM'!#REF!,2,FALSE))</f>
        <v>#REF!</v>
      </c>
      <c r="E45" s="1" t="e">
        <f>IF(ISBLANK(C45),"",VLOOKUP(C45,'ERKEK KATILIM'!#REF!,2,FALSE))</f>
        <v>#REF!</v>
      </c>
      <c r="F45" s="21" t="str">
        <f>IFERROR(VLOOKUP(D45,'ERKEK KATILIM'!#REF!,3,0),"")</f>
        <v/>
      </c>
      <c r="G45" s="21" t="str">
        <f>IFERROR(VLOOKUP(E45,'ERKEK KATILIM'!#REF!,3,0),"")</f>
        <v/>
      </c>
      <c r="H45" s="102" t="str">
        <f t="shared" si="1"/>
        <v/>
      </c>
    </row>
    <row r="46" spans="1:8" x14ac:dyDescent="0.2">
      <c r="A46" s="2">
        <v>44</v>
      </c>
      <c r="B46" s="20">
        <v>303</v>
      </c>
      <c r="C46" s="20">
        <v>307</v>
      </c>
      <c r="D46" s="1" t="e">
        <f>IF(ISBLANK(B46),"",VLOOKUP(B46,'ERKEK KATILIM'!#REF!,2,FALSE))</f>
        <v>#REF!</v>
      </c>
      <c r="E46" s="1" t="e">
        <f>IF(ISBLANK(C46),"",VLOOKUP(C46,'ERKEK KATILIM'!#REF!,2,FALSE))</f>
        <v>#REF!</v>
      </c>
      <c r="F46" s="21" t="str">
        <f>IFERROR(VLOOKUP(D46,'ERKEK KATILIM'!#REF!,3,0),"")</f>
        <v/>
      </c>
      <c r="G46" s="21" t="str">
        <f>IFERROR(VLOOKUP(E46,'ERKEK KATILIM'!#REF!,3,0),"")</f>
        <v/>
      </c>
      <c r="H46" s="102" t="str">
        <f t="shared" si="1"/>
        <v/>
      </c>
    </row>
    <row r="47" spans="1:8" x14ac:dyDescent="0.2">
      <c r="A47" s="2">
        <v>45</v>
      </c>
      <c r="B47" s="20">
        <v>305</v>
      </c>
      <c r="C47" s="20">
        <v>306</v>
      </c>
      <c r="D47" s="1" t="e">
        <f>IF(ISBLANK(B47),"",VLOOKUP(B47,'ERKEK KATILIM'!#REF!,2,FALSE))</f>
        <v>#REF!</v>
      </c>
      <c r="E47" s="1" t="e">
        <f>IF(ISBLANK(C47),"",VLOOKUP(C47,'ERKEK KATILIM'!#REF!,2,FALSE))</f>
        <v>#REF!</v>
      </c>
      <c r="F47" s="21" t="str">
        <f>IFERROR(VLOOKUP(D47,'ERKEK KATILIM'!#REF!,3,0),"")</f>
        <v/>
      </c>
      <c r="G47" s="21" t="str">
        <f>IFERROR(VLOOKUP(E47,'ERKEK KATILIM'!#REF!,3,0),"")</f>
        <v/>
      </c>
      <c r="H47" s="102" t="str">
        <f t="shared" si="1"/>
        <v/>
      </c>
    </row>
    <row r="48" spans="1:8" x14ac:dyDescent="0.2">
      <c r="A48" s="2">
        <v>46</v>
      </c>
      <c r="B48" s="20">
        <v>308</v>
      </c>
      <c r="C48" s="20">
        <v>309</v>
      </c>
      <c r="D48" s="1" t="e">
        <f>IF(ISBLANK(B48),"",VLOOKUP(B48,'ERKEK KATILIM'!#REF!,2,FALSE))</f>
        <v>#REF!</v>
      </c>
      <c r="E48" s="1" t="e">
        <f>IF(ISBLANK(C48),"",VLOOKUP(C48,'ERKEK KATILIM'!#REF!,2,FALSE))</f>
        <v>#REF!</v>
      </c>
      <c r="F48" s="21" t="str">
        <f>IFERROR(VLOOKUP(D48,'ERKEK KATILIM'!#REF!,3,0),"")</f>
        <v/>
      </c>
      <c r="G48" s="21" t="str">
        <f>IFERROR(VLOOKUP(E48,'ERKEK KATILIM'!#REF!,3,0),"")</f>
        <v/>
      </c>
      <c r="H48" s="102" t="str">
        <f t="shared" si="1"/>
        <v/>
      </c>
    </row>
    <row r="49" spans="1:8" x14ac:dyDescent="0.2">
      <c r="A49" s="2">
        <v>47</v>
      </c>
      <c r="B49" s="20">
        <v>311</v>
      </c>
      <c r="C49" s="20">
        <v>312</v>
      </c>
      <c r="D49" s="1" t="e">
        <f>IF(ISBLANK(B49),"",VLOOKUP(B49,'ERKEK KATILIM'!#REF!,2,FALSE))</f>
        <v>#REF!</v>
      </c>
      <c r="E49" s="1" t="e">
        <f>IF(ISBLANK(C49),"",VLOOKUP(C49,'ERKEK KATILIM'!#REF!,2,FALSE))</f>
        <v>#REF!</v>
      </c>
      <c r="F49" s="21" t="str">
        <f>IFERROR(VLOOKUP(D49,'ERKEK KATILIM'!#REF!,3,0),"")</f>
        <v/>
      </c>
      <c r="G49" s="21" t="str">
        <f>IFERROR(VLOOKUP(E49,'ERKEK KATILIM'!#REF!,3,0),"")</f>
        <v/>
      </c>
      <c r="H49" s="102" t="str">
        <f t="shared" si="1"/>
        <v/>
      </c>
    </row>
    <row r="50" spans="1:8" x14ac:dyDescent="0.2">
      <c r="A50" s="2">
        <v>48</v>
      </c>
      <c r="B50" s="20">
        <v>314</v>
      </c>
      <c r="C50" s="20">
        <v>315</v>
      </c>
      <c r="D50" s="1" t="e">
        <f>IF(ISBLANK(B50),"",VLOOKUP(B50,'ERKEK KATILIM'!#REF!,2,FALSE))</f>
        <v>#REF!</v>
      </c>
      <c r="E50" s="1" t="e">
        <f>IF(ISBLANK(C50),"",VLOOKUP(C50,'ERKEK KATILIM'!#REF!,2,FALSE))</f>
        <v>#REF!</v>
      </c>
      <c r="F50" s="21" t="str">
        <f>IFERROR(VLOOKUP(D50,'ERKEK KATILIM'!#REF!,3,0),"")</f>
        <v/>
      </c>
      <c r="G50" s="21" t="str">
        <f>IFERROR(VLOOKUP(E50,'ERKEK KATILIM'!#REF!,3,0),"")</f>
        <v/>
      </c>
      <c r="H50" s="102" t="str">
        <f t="shared" si="1"/>
        <v/>
      </c>
    </row>
    <row r="51" spans="1:8" x14ac:dyDescent="0.2">
      <c r="A51" s="2">
        <v>49</v>
      </c>
      <c r="B51" s="20">
        <v>316</v>
      </c>
      <c r="C51" s="20">
        <v>317</v>
      </c>
      <c r="D51" s="1" t="e">
        <f>IF(ISBLANK(B51),"",VLOOKUP(B51,'ERKEK KATILIM'!#REF!,2,FALSE))</f>
        <v>#REF!</v>
      </c>
      <c r="E51" s="1" t="e">
        <f>IF(ISBLANK(C51),"",VLOOKUP(C51,'ERKEK KATILIM'!#REF!,2,FALSE))</f>
        <v>#REF!</v>
      </c>
      <c r="F51" s="21" t="str">
        <f>IFERROR(VLOOKUP(D51,'ERKEK KATILIM'!#REF!,3,0),"")</f>
        <v/>
      </c>
      <c r="G51" s="21" t="str">
        <f>IFERROR(VLOOKUP(E51,'ERKEK KATILIM'!#REF!,3,0),"")</f>
        <v/>
      </c>
      <c r="H51" s="102" t="str">
        <f t="shared" si="1"/>
        <v/>
      </c>
    </row>
    <row r="52" spans="1:8" x14ac:dyDescent="0.2">
      <c r="A52" s="2">
        <v>50</v>
      </c>
      <c r="B52" s="20">
        <v>302</v>
      </c>
      <c r="C52" s="20">
        <v>318</v>
      </c>
      <c r="D52" s="1" t="e">
        <f>IF(ISBLANK(B52),"",VLOOKUP(B52,'ERKEK KATILIM'!#REF!,2,FALSE))</f>
        <v>#REF!</v>
      </c>
      <c r="E52" s="1" t="e">
        <f>IF(ISBLANK(C52),"",VLOOKUP(C52,'ERKEK KATILIM'!#REF!,2,FALSE))</f>
        <v>#REF!</v>
      </c>
      <c r="F52" s="21" t="str">
        <f>IFERROR(VLOOKUP(D52,'ERKEK KATILIM'!#REF!,3,0),"")</f>
        <v/>
      </c>
      <c r="G52" s="21" t="str">
        <f>IFERROR(VLOOKUP(E52,'ERKEK KATILIM'!#REF!,3,0),"")</f>
        <v/>
      </c>
      <c r="H52" s="102" t="str">
        <f t="shared" si="1"/>
        <v/>
      </c>
    </row>
    <row r="53" spans="1:8" x14ac:dyDescent="0.2">
      <c r="A53" s="2">
        <v>51</v>
      </c>
      <c r="B53" s="20">
        <v>320</v>
      </c>
      <c r="C53" s="20">
        <v>321</v>
      </c>
      <c r="D53" s="1" t="e">
        <f>IF(ISBLANK(B53),"",VLOOKUP(B53,'ERKEK KATILIM'!#REF!,2,FALSE))</f>
        <v>#REF!</v>
      </c>
      <c r="E53" s="1" t="e">
        <f>IF(ISBLANK(C53),"",VLOOKUP(C53,'ERKEK KATILIM'!#REF!,2,FALSE))</f>
        <v>#REF!</v>
      </c>
      <c r="F53" s="21" t="str">
        <f>IFERROR(VLOOKUP(D53,'ERKEK KATILIM'!#REF!,3,0),"")</f>
        <v/>
      </c>
      <c r="G53" s="21" t="str">
        <f>IFERROR(VLOOKUP(E53,'ERKEK KATILIM'!#REF!,3,0),"")</f>
        <v/>
      </c>
      <c r="H53" s="102" t="str">
        <f t="shared" si="1"/>
        <v/>
      </c>
    </row>
    <row r="54" spans="1:8" x14ac:dyDescent="0.2">
      <c r="A54" s="2">
        <v>52</v>
      </c>
      <c r="B54" s="20">
        <v>319</v>
      </c>
      <c r="C54" s="20">
        <v>322</v>
      </c>
      <c r="D54" s="1" t="e">
        <f>IF(ISBLANK(B54),"",VLOOKUP(B54,'ERKEK KATILIM'!#REF!,2,FALSE))</f>
        <v>#REF!</v>
      </c>
      <c r="E54" s="1" t="e">
        <f>IF(ISBLANK(C54),"",VLOOKUP(C54,'ERKEK KATILIM'!#REF!,2,FALSE))</f>
        <v>#REF!</v>
      </c>
      <c r="F54" s="21" t="str">
        <f>IFERROR(VLOOKUP(D54,'ERKEK KATILIM'!#REF!,3,0),"")</f>
        <v/>
      </c>
      <c r="G54" s="21" t="str">
        <f>IFERROR(VLOOKUP(E54,'ERKEK KATILIM'!#REF!,3,0),"")</f>
        <v/>
      </c>
      <c r="H54" s="102" t="str">
        <f t="shared" si="1"/>
        <v/>
      </c>
    </row>
    <row r="55" spans="1:8" x14ac:dyDescent="0.2">
      <c r="A55" s="2">
        <v>53</v>
      </c>
      <c r="B55" s="20">
        <v>323</v>
      </c>
      <c r="C55" s="20">
        <v>343</v>
      </c>
      <c r="D55" s="1" t="e">
        <f>IF(ISBLANK(B55),"",VLOOKUP(B55,'ERKEK KATILIM'!#REF!,2,FALSE))</f>
        <v>#REF!</v>
      </c>
      <c r="E55" s="1" t="e">
        <f>IF(ISBLANK(C55),"",VLOOKUP(C55,'ERKEK KATILIM'!#REF!,2,FALSE))</f>
        <v>#REF!</v>
      </c>
      <c r="F55" s="21" t="str">
        <f>IFERROR(VLOOKUP(D55,'ERKEK KATILIM'!#REF!,3,0),"")</f>
        <v/>
      </c>
      <c r="G55" s="21" t="str">
        <f>IFERROR(VLOOKUP(E55,'ERKEK KATILIM'!#REF!,3,0),"")</f>
        <v/>
      </c>
      <c r="H55" s="102" t="str">
        <f t="shared" ref="H55:H91" si="2">IF(SUM(F55:G55)&lt;=0,"",IFERROR(SUM(F55:G55,0),""))</f>
        <v/>
      </c>
    </row>
    <row r="56" spans="1:8" x14ac:dyDescent="0.2">
      <c r="A56" s="2">
        <v>54</v>
      </c>
      <c r="B56" s="20">
        <v>325</v>
      </c>
      <c r="C56" s="20">
        <v>326</v>
      </c>
      <c r="D56" s="1" t="e">
        <f>IF(ISBLANK(B56),"",VLOOKUP(B56,'ERKEK KATILIM'!#REF!,2,FALSE))</f>
        <v>#REF!</v>
      </c>
      <c r="E56" s="1" t="e">
        <f>IF(ISBLANK(C56),"",VLOOKUP(C56,'ERKEK KATILIM'!#REF!,2,FALSE))</f>
        <v>#REF!</v>
      </c>
      <c r="F56" s="21" t="str">
        <f>IFERROR(VLOOKUP(D56,'ERKEK KATILIM'!#REF!,3,0),"")</f>
        <v/>
      </c>
      <c r="G56" s="21" t="str">
        <f>IFERROR(VLOOKUP(E56,'ERKEK KATILIM'!#REF!,3,0),"")</f>
        <v/>
      </c>
      <c r="H56" s="102" t="str">
        <f t="shared" si="2"/>
        <v/>
      </c>
    </row>
    <row r="57" spans="1:8" x14ac:dyDescent="0.2">
      <c r="A57" s="2">
        <v>55</v>
      </c>
      <c r="B57" s="20">
        <v>327</v>
      </c>
      <c r="C57" s="20">
        <v>330</v>
      </c>
      <c r="D57" s="1" t="e">
        <f>IF(ISBLANK(B57),"",VLOOKUP(B57,'ERKEK KATILIM'!#REF!,2,FALSE))</f>
        <v>#REF!</v>
      </c>
      <c r="E57" s="1" t="e">
        <f>IF(ISBLANK(C57),"",VLOOKUP(C57,'ERKEK KATILIM'!#REF!,2,FALSE))</f>
        <v>#REF!</v>
      </c>
      <c r="F57" s="21" t="str">
        <f>IFERROR(VLOOKUP(D57,'ERKEK KATILIM'!#REF!,3,0),"")</f>
        <v/>
      </c>
      <c r="G57" s="21" t="str">
        <f>IFERROR(VLOOKUP(E57,'ERKEK KATILIM'!#REF!,3,0),"")</f>
        <v/>
      </c>
      <c r="H57" s="102" t="str">
        <f t="shared" si="2"/>
        <v/>
      </c>
    </row>
    <row r="58" spans="1:8" x14ac:dyDescent="0.2">
      <c r="A58" s="2">
        <v>56</v>
      </c>
      <c r="B58" s="20">
        <v>329</v>
      </c>
      <c r="C58" s="20">
        <v>333</v>
      </c>
      <c r="D58" s="1" t="e">
        <f>IF(ISBLANK(B58),"",VLOOKUP(B58,'ERKEK KATILIM'!#REF!,2,FALSE))</f>
        <v>#REF!</v>
      </c>
      <c r="E58" s="1" t="e">
        <f>IF(ISBLANK(C58),"",VLOOKUP(C58,'ERKEK KATILIM'!#REF!,2,FALSE))</f>
        <v>#REF!</v>
      </c>
      <c r="F58" s="21" t="str">
        <f>IFERROR(VLOOKUP(D58,'ERKEK KATILIM'!#REF!,3,0),"")</f>
        <v/>
      </c>
      <c r="G58" s="21" t="str">
        <f>IFERROR(VLOOKUP(E58,'ERKEK KATILIM'!#REF!,3,0),"")</f>
        <v/>
      </c>
      <c r="H58" s="102" t="str">
        <f t="shared" si="2"/>
        <v/>
      </c>
    </row>
    <row r="59" spans="1:8" x14ac:dyDescent="0.2">
      <c r="A59" s="2">
        <v>57</v>
      </c>
      <c r="B59" s="20">
        <v>328</v>
      </c>
      <c r="C59" s="20">
        <v>331</v>
      </c>
      <c r="D59" s="1" t="e">
        <f>IF(ISBLANK(B59),"",VLOOKUP(B59,'ERKEK KATILIM'!#REF!,2,FALSE))</f>
        <v>#REF!</v>
      </c>
      <c r="E59" s="1" t="e">
        <f>IF(ISBLANK(C59),"",VLOOKUP(C59,'ERKEK KATILIM'!#REF!,2,FALSE))</f>
        <v>#REF!</v>
      </c>
      <c r="F59" s="21" t="str">
        <f>IFERROR(VLOOKUP(D59,'ERKEK KATILIM'!#REF!,3,0),"")</f>
        <v/>
      </c>
      <c r="G59" s="21" t="str">
        <f>IFERROR(VLOOKUP(E59,'ERKEK KATILIM'!#REF!,3,0),"")</f>
        <v/>
      </c>
      <c r="H59" s="102" t="str">
        <f t="shared" si="2"/>
        <v/>
      </c>
    </row>
    <row r="60" spans="1:8" x14ac:dyDescent="0.2">
      <c r="A60" s="2">
        <v>58</v>
      </c>
      <c r="B60" s="20">
        <v>332</v>
      </c>
      <c r="C60" s="20">
        <v>339</v>
      </c>
      <c r="D60" s="1" t="e">
        <f>IF(ISBLANK(B60),"",VLOOKUP(B60,'ERKEK KATILIM'!#REF!,2,FALSE))</f>
        <v>#REF!</v>
      </c>
      <c r="E60" s="1" t="e">
        <f>IF(ISBLANK(C60),"",VLOOKUP(C60,'ERKEK KATILIM'!#REF!,2,FALSE))</f>
        <v>#REF!</v>
      </c>
      <c r="F60" s="21" t="str">
        <f>IFERROR(VLOOKUP(D60,'ERKEK KATILIM'!#REF!,3,0),"")</f>
        <v/>
      </c>
      <c r="G60" s="21" t="str">
        <f>IFERROR(VLOOKUP(E60,'ERKEK KATILIM'!#REF!,3,0),"")</f>
        <v/>
      </c>
      <c r="H60" s="102" t="str">
        <f t="shared" si="2"/>
        <v/>
      </c>
    </row>
    <row r="61" spans="1:8" x14ac:dyDescent="0.2">
      <c r="A61" s="2">
        <v>59</v>
      </c>
      <c r="B61" s="20">
        <v>334</v>
      </c>
      <c r="C61" s="20">
        <v>336</v>
      </c>
      <c r="D61" s="1" t="e">
        <f>IF(ISBLANK(B61),"",VLOOKUP(B61,'ERKEK KATILIM'!#REF!,2,FALSE))</f>
        <v>#REF!</v>
      </c>
      <c r="E61" s="1" t="e">
        <f>IF(ISBLANK(C61),"",VLOOKUP(C61,'ERKEK KATILIM'!#REF!,2,FALSE))</f>
        <v>#REF!</v>
      </c>
      <c r="F61" s="21" t="str">
        <f>IFERROR(VLOOKUP(D61,'ERKEK KATILIM'!#REF!,3,0),"")</f>
        <v/>
      </c>
      <c r="G61" s="21" t="str">
        <f>IFERROR(VLOOKUP(E61,'ERKEK KATILIM'!#REF!,3,0),"")</f>
        <v/>
      </c>
      <c r="H61" s="102" t="str">
        <f t="shared" si="2"/>
        <v/>
      </c>
    </row>
    <row r="62" spans="1:8" x14ac:dyDescent="0.2">
      <c r="A62" s="2">
        <v>60</v>
      </c>
      <c r="B62" s="20">
        <v>337</v>
      </c>
      <c r="C62" s="20">
        <v>338</v>
      </c>
      <c r="D62" s="1" t="e">
        <f>IF(ISBLANK(B62),"",VLOOKUP(B62,'ERKEK KATILIM'!#REF!,2,FALSE))</f>
        <v>#REF!</v>
      </c>
      <c r="E62" s="1" t="e">
        <f>IF(ISBLANK(C62),"",VLOOKUP(C62,'ERKEK KATILIM'!#REF!,2,FALSE))</f>
        <v>#REF!</v>
      </c>
      <c r="F62" s="21" t="str">
        <f>IFERROR(VLOOKUP(D62,'ERKEK KATILIM'!#REF!,3,0),"")</f>
        <v/>
      </c>
      <c r="G62" s="21" t="str">
        <f>IFERROR(VLOOKUP(E62,'ERKEK KATILIM'!#REF!,3,0),"")</f>
        <v/>
      </c>
      <c r="H62" s="102" t="str">
        <f t="shared" si="2"/>
        <v/>
      </c>
    </row>
    <row r="63" spans="1:8" x14ac:dyDescent="0.2">
      <c r="A63" s="2">
        <v>61</v>
      </c>
      <c r="B63" s="20">
        <v>335</v>
      </c>
      <c r="C63" s="20">
        <v>341</v>
      </c>
      <c r="D63" s="1" t="e">
        <f>IF(ISBLANK(B63),"",VLOOKUP(B63,'ERKEK KATILIM'!#REF!,2,FALSE))</f>
        <v>#REF!</v>
      </c>
      <c r="E63" s="1" t="e">
        <f>IF(ISBLANK(C63),"",VLOOKUP(C63,'ERKEK KATILIM'!#REF!,2,FALSE))</f>
        <v>#REF!</v>
      </c>
      <c r="F63" s="21" t="str">
        <f>IFERROR(VLOOKUP(D63,'ERKEK KATILIM'!#REF!,3,0),"")</f>
        <v/>
      </c>
      <c r="G63" s="21" t="str">
        <f>IFERROR(VLOOKUP(E63,'ERKEK KATILIM'!#REF!,3,0),"")</f>
        <v/>
      </c>
      <c r="H63" s="102" t="str">
        <f t="shared" si="2"/>
        <v/>
      </c>
    </row>
    <row r="64" spans="1:8" x14ac:dyDescent="0.2">
      <c r="A64" s="2">
        <v>62</v>
      </c>
      <c r="B64" s="20">
        <v>225</v>
      </c>
      <c r="C64" s="20">
        <v>310</v>
      </c>
      <c r="D64" s="1" t="e">
        <f>IF(ISBLANK(B64),"",VLOOKUP(B64,'ERKEK KATILIM'!#REF!,2,FALSE))</f>
        <v>#REF!</v>
      </c>
      <c r="E64" s="1" t="e">
        <f>IF(ISBLANK(C64),"",VLOOKUP(C64,'ERKEK KATILIM'!#REF!,2,FALSE))</f>
        <v>#REF!</v>
      </c>
      <c r="F64" s="21" t="str">
        <f>IFERROR(VLOOKUP(D64,'ERKEK KATILIM'!#REF!,3,0),"")</f>
        <v/>
      </c>
      <c r="G64" s="21" t="str">
        <f>IFERROR(VLOOKUP(E64,'ERKEK KATILIM'!#REF!,3,0),"")</f>
        <v/>
      </c>
      <c r="H64" s="102" t="str">
        <f t="shared" si="2"/>
        <v/>
      </c>
    </row>
    <row r="65" spans="1:8" x14ac:dyDescent="0.2">
      <c r="A65" s="2">
        <v>63</v>
      </c>
      <c r="B65" s="20">
        <v>342</v>
      </c>
      <c r="C65" s="20">
        <v>344</v>
      </c>
      <c r="D65" s="1" t="e">
        <f>IF(ISBLANK(B65),"",VLOOKUP(B65,'ERKEK KATILIM'!#REF!,2,FALSE))</f>
        <v>#REF!</v>
      </c>
      <c r="E65" s="1" t="e">
        <f>IF(ISBLANK(C65),"",VLOOKUP(C65,'ERKEK KATILIM'!#REF!,2,FALSE))</f>
        <v>#REF!</v>
      </c>
      <c r="F65" s="21" t="str">
        <f>IFERROR(VLOOKUP(D65,'ERKEK KATILIM'!#REF!,3,0),"")</f>
        <v/>
      </c>
      <c r="G65" s="21" t="str">
        <f>IFERROR(VLOOKUP(E65,'ERKEK KATILIM'!#REF!,3,0),"")</f>
        <v/>
      </c>
      <c r="H65" s="102" t="str">
        <f t="shared" si="2"/>
        <v/>
      </c>
    </row>
    <row r="66" spans="1:8" x14ac:dyDescent="0.2">
      <c r="A66" s="2">
        <v>64</v>
      </c>
      <c r="B66" s="20">
        <v>244</v>
      </c>
      <c r="C66" s="20">
        <v>272</v>
      </c>
      <c r="D66" s="1" t="e">
        <f>IF(ISBLANK(B66),"",VLOOKUP(B66,'ERKEK KATILIM'!#REF!,2,FALSE))</f>
        <v>#REF!</v>
      </c>
      <c r="E66" s="1" t="e">
        <f>IF(ISBLANK(C66),"",VLOOKUP(C66,'ERKEK KATILIM'!#REF!,2,FALSE))</f>
        <v>#REF!</v>
      </c>
      <c r="F66" s="21" t="str">
        <f>IFERROR(VLOOKUP(D66,'ERKEK KATILIM'!#REF!,3,0),"")</f>
        <v/>
      </c>
      <c r="G66" s="21" t="str">
        <f>IFERROR(VLOOKUP(E66,'ERKEK KATILIM'!#REF!,3,0),"")</f>
        <v/>
      </c>
      <c r="H66" s="102" t="str">
        <f t="shared" si="2"/>
        <v/>
      </c>
    </row>
    <row r="67" spans="1:8" x14ac:dyDescent="0.2">
      <c r="A67" s="2">
        <v>65</v>
      </c>
      <c r="B67" s="20">
        <v>324</v>
      </c>
      <c r="C67" s="20">
        <v>347</v>
      </c>
      <c r="D67" s="1" t="e">
        <f>IF(ISBLANK(B67),"",VLOOKUP(B67,'ERKEK KATILIM'!#REF!,2,FALSE))</f>
        <v>#REF!</v>
      </c>
      <c r="E67" s="1" t="e">
        <f>IF(ISBLANK(C67),"",VLOOKUP(C67,'ERKEK KATILIM'!#REF!,2,FALSE))</f>
        <v>#REF!</v>
      </c>
      <c r="F67" s="21" t="str">
        <f>IFERROR(VLOOKUP(D67,'ERKEK KATILIM'!#REF!,3,0),"")</f>
        <v/>
      </c>
      <c r="G67" s="21" t="str">
        <f>IFERROR(VLOOKUP(E67,'ERKEK KATILIM'!#REF!,3,0),"")</f>
        <v/>
      </c>
      <c r="H67" s="102" t="str">
        <f t="shared" si="2"/>
        <v/>
      </c>
    </row>
    <row r="68" spans="1:8" x14ac:dyDescent="0.2">
      <c r="A68" s="2">
        <v>66</v>
      </c>
      <c r="B68" s="20">
        <v>355</v>
      </c>
      <c r="C68" s="20">
        <v>356</v>
      </c>
      <c r="D68" s="1" t="e">
        <f>IF(ISBLANK(B68),"",VLOOKUP(B68,'ERKEK KATILIM'!#REF!,2,FALSE))</f>
        <v>#REF!</v>
      </c>
      <c r="E68" s="1" t="e">
        <f>IF(ISBLANK(C68),"",VLOOKUP(C68,'ERKEK KATILIM'!#REF!,2,FALSE))</f>
        <v>#REF!</v>
      </c>
      <c r="F68" s="21" t="str">
        <f>IFERROR(VLOOKUP(D68,'ERKEK KATILIM'!#REF!,3,0),"")</f>
        <v/>
      </c>
      <c r="G68" s="21" t="str">
        <f>IFERROR(VLOOKUP(E68,'ERKEK KATILIM'!#REF!,3,0),"")</f>
        <v/>
      </c>
      <c r="H68" s="102" t="str">
        <f t="shared" si="2"/>
        <v/>
      </c>
    </row>
    <row r="69" spans="1:8" x14ac:dyDescent="0.2">
      <c r="A69" s="2">
        <v>67</v>
      </c>
      <c r="B69" s="20">
        <v>350</v>
      </c>
      <c r="C69" s="20">
        <v>354</v>
      </c>
      <c r="D69" s="1" t="e">
        <f>IF(ISBLANK(B69),"",VLOOKUP(B69,'ERKEK KATILIM'!#REF!,2,FALSE))</f>
        <v>#REF!</v>
      </c>
      <c r="E69" s="1" t="e">
        <f>IF(ISBLANK(C69),"",VLOOKUP(C69,'ERKEK KATILIM'!#REF!,2,FALSE))</f>
        <v>#REF!</v>
      </c>
      <c r="F69" s="21" t="str">
        <f>IFERROR(VLOOKUP(D69,'ERKEK KATILIM'!#REF!,3,0),"")</f>
        <v/>
      </c>
      <c r="G69" s="21" t="str">
        <f>IFERROR(VLOOKUP(E69,'ERKEK KATILIM'!#REF!,3,0),"")</f>
        <v/>
      </c>
      <c r="H69" s="102" t="str">
        <f t="shared" si="2"/>
        <v/>
      </c>
    </row>
    <row r="70" spans="1:8" x14ac:dyDescent="0.2">
      <c r="A70" s="2">
        <v>68</v>
      </c>
      <c r="B70" s="20">
        <v>351</v>
      </c>
      <c r="C70" s="20">
        <v>353</v>
      </c>
      <c r="D70" s="1" t="e">
        <f>IF(ISBLANK(B70),"",VLOOKUP(B70,'ERKEK KATILIM'!#REF!,2,FALSE))</f>
        <v>#REF!</v>
      </c>
      <c r="E70" s="1" t="e">
        <f>IF(ISBLANK(C70),"",VLOOKUP(C70,'ERKEK KATILIM'!#REF!,2,FALSE))</f>
        <v>#REF!</v>
      </c>
      <c r="F70" s="21" t="str">
        <f>IFERROR(VLOOKUP(D70,'ERKEK KATILIM'!#REF!,3,0),"")</f>
        <v/>
      </c>
      <c r="G70" s="21" t="str">
        <f>IFERROR(VLOOKUP(E70,'ERKEK KATILIM'!#REF!,3,0),"")</f>
        <v/>
      </c>
      <c r="H70" s="102" t="str">
        <f t="shared" si="2"/>
        <v/>
      </c>
    </row>
    <row r="71" spans="1:8" x14ac:dyDescent="0.2">
      <c r="A71" s="2">
        <v>69</v>
      </c>
      <c r="B71" s="20">
        <v>348</v>
      </c>
      <c r="C71" s="20">
        <v>349</v>
      </c>
      <c r="D71" s="1" t="e">
        <f>IF(ISBLANK(B71),"",VLOOKUP(B71,'ERKEK KATILIM'!#REF!,2,FALSE))</f>
        <v>#REF!</v>
      </c>
      <c r="E71" s="1" t="e">
        <f>IF(ISBLANK(C71),"",VLOOKUP(C71,'ERKEK KATILIM'!#REF!,2,FALSE))</f>
        <v>#REF!</v>
      </c>
      <c r="F71" s="21" t="str">
        <f>IFERROR(VLOOKUP(D71,'ERKEK KATILIM'!#REF!,3,0),"")</f>
        <v/>
      </c>
      <c r="G71" s="21" t="str">
        <f>IFERROR(VLOOKUP(E71,'ERKEK KATILIM'!#REF!,3,0),"")</f>
        <v/>
      </c>
      <c r="H71" s="102" t="str">
        <f t="shared" si="2"/>
        <v/>
      </c>
    </row>
    <row r="72" spans="1:8" x14ac:dyDescent="0.2">
      <c r="A72" s="2">
        <v>70</v>
      </c>
      <c r="B72" s="20">
        <v>357</v>
      </c>
      <c r="C72" s="20">
        <v>358</v>
      </c>
      <c r="D72" s="1" t="e">
        <f>IF(ISBLANK(B72),"",VLOOKUP(B72,'ERKEK KATILIM'!#REF!,2,FALSE))</f>
        <v>#REF!</v>
      </c>
      <c r="E72" s="1" t="e">
        <f>IF(ISBLANK(C72),"",VLOOKUP(C72,'ERKEK KATILIM'!#REF!,2,FALSE))</f>
        <v>#REF!</v>
      </c>
      <c r="F72" s="21" t="str">
        <f>IFERROR(VLOOKUP(D72,'ERKEK KATILIM'!#REF!,3,0),"")</f>
        <v/>
      </c>
      <c r="G72" s="21" t="str">
        <f>IFERROR(VLOOKUP(E72,'ERKEK KATILIM'!#REF!,3,0),"")</f>
        <v/>
      </c>
      <c r="H72" s="102" t="str">
        <f t="shared" si="2"/>
        <v/>
      </c>
    </row>
    <row r="73" spans="1:8" x14ac:dyDescent="0.2">
      <c r="A73" s="2">
        <v>71</v>
      </c>
      <c r="B73" s="20">
        <v>359</v>
      </c>
      <c r="C73" s="20">
        <v>362</v>
      </c>
      <c r="D73" s="1" t="e">
        <f>IF(ISBLANK(B73),"",VLOOKUP(B73,'ERKEK KATILIM'!#REF!,2,FALSE))</f>
        <v>#REF!</v>
      </c>
      <c r="E73" s="1" t="e">
        <f>IF(ISBLANK(C73),"",VLOOKUP(C73,'ERKEK KATILIM'!#REF!,2,FALSE))</f>
        <v>#REF!</v>
      </c>
      <c r="F73" s="21" t="str">
        <f>IFERROR(VLOOKUP(D73,'ERKEK KATILIM'!#REF!,3,0),"")</f>
        <v/>
      </c>
      <c r="G73" s="21" t="str">
        <f>IFERROR(VLOOKUP(E73,'ERKEK KATILIM'!#REF!,3,0),"")</f>
        <v/>
      </c>
      <c r="H73" s="102" t="str">
        <f t="shared" si="2"/>
        <v/>
      </c>
    </row>
    <row r="74" spans="1:8" x14ac:dyDescent="0.2">
      <c r="A74" s="2">
        <v>72</v>
      </c>
      <c r="B74" s="20">
        <v>360</v>
      </c>
      <c r="C74" s="20">
        <v>363</v>
      </c>
      <c r="D74" s="1" t="e">
        <f>IF(ISBLANK(B74),"",VLOOKUP(B74,'ERKEK KATILIM'!#REF!,2,FALSE))</f>
        <v>#REF!</v>
      </c>
      <c r="E74" s="1" t="e">
        <f>IF(ISBLANK(C74),"",VLOOKUP(C74,'ERKEK KATILIM'!#REF!,2,FALSE))</f>
        <v>#REF!</v>
      </c>
      <c r="F74" s="21" t="str">
        <f>IFERROR(VLOOKUP(D74,'ERKEK KATILIM'!#REF!,3,0),"")</f>
        <v/>
      </c>
      <c r="G74" s="21" t="str">
        <f>IFERROR(VLOOKUP(E74,'ERKEK KATILIM'!#REF!,3,0),"")</f>
        <v/>
      </c>
      <c r="H74" s="102" t="str">
        <f t="shared" si="2"/>
        <v/>
      </c>
    </row>
    <row r="75" spans="1:8" x14ac:dyDescent="0.2">
      <c r="A75" s="2">
        <v>73</v>
      </c>
      <c r="B75" s="20">
        <v>365</v>
      </c>
      <c r="C75" s="20">
        <v>252</v>
      </c>
      <c r="D75" s="1" t="e">
        <f>IF(ISBLANK(B75),"",VLOOKUP(B75,'ERKEK KATILIM'!#REF!,2,FALSE))</f>
        <v>#REF!</v>
      </c>
      <c r="E75" s="1" t="e">
        <f>IF(ISBLANK(C75),"",VLOOKUP(C75,'ERKEK KATILIM'!#REF!,2,FALSE))</f>
        <v>#REF!</v>
      </c>
      <c r="F75" s="21" t="str">
        <f>IFERROR(VLOOKUP(D75,'ERKEK KATILIM'!#REF!,3,0),"")</f>
        <v/>
      </c>
      <c r="G75" s="21" t="str">
        <f>IFERROR(VLOOKUP(E75,'ERKEK KATILIM'!#REF!,3,0),"")</f>
        <v/>
      </c>
      <c r="H75" s="102" t="str">
        <f t="shared" si="2"/>
        <v/>
      </c>
    </row>
    <row r="76" spans="1:8" x14ac:dyDescent="0.2">
      <c r="A76" s="19">
        <v>74</v>
      </c>
      <c r="B76" s="20">
        <v>366</v>
      </c>
      <c r="C76" s="20">
        <v>367</v>
      </c>
      <c r="D76" s="1" t="e">
        <f>IF(ISBLANK(B76),"",VLOOKUP(B76,'ERKEK KATILIM'!#REF!,2,FALSE))</f>
        <v>#REF!</v>
      </c>
      <c r="E76" s="1" t="e">
        <f>IF(ISBLANK(C76),"",VLOOKUP(C76,'ERKEK KATILIM'!#REF!,2,FALSE))</f>
        <v>#REF!</v>
      </c>
      <c r="F76" s="21" t="str">
        <f>IFERROR(VLOOKUP(D76,'ERKEK KATILIM'!#REF!,3,0),"")</f>
        <v/>
      </c>
      <c r="G76" s="21" t="str">
        <f>IFERROR(VLOOKUP(E76,'ERKEK KATILIM'!#REF!,3,0),"")</f>
        <v/>
      </c>
      <c r="H76" s="102" t="str">
        <f t="shared" si="2"/>
        <v/>
      </c>
    </row>
    <row r="77" spans="1:8" x14ac:dyDescent="0.2">
      <c r="A77" s="19">
        <v>75</v>
      </c>
      <c r="B77" s="20">
        <v>368</v>
      </c>
      <c r="C77" s="20">
        <v>369</v>
      </c>
      <c r="D77" s="1" t="e">
        <f>IF(ISBLANK(B77),"",VLOOKUP(B77,'ERKEK KATILIM'!#REF!,2,FALSE))</f>
        <v>#REF!</v>
      </c>
      <c r="E77" s="1" t="e">
        <f>IF(ISBLANK(C77),"",VLOOKUP(C77,'ERKEK KATILIM'!#REF!,2,FALSE))</f>
        <v>#REF!</v>
      </c>
      <c r="F77" s="21" t="str">
        <f>IFERROR(VLOOKUP(D77,'ERKEK KATILIM'!#REF!,3,0),"")</f>
        <v/>
      </c>
      <c r="G77" s="21" t="str">
        <f>IFERROR(VLOOKUP(E77,'ERKEK KATILIM'!#REF!,3,0),"")</f>
        <v/>
      </c>
      <c r="H77" s="102" t="str">
        <f t="shared" si="2"/>
        <v/>
      </c>
    </row>
    <row r="78" spans="1:8" x14ac:dyDescent="0.2">
      <c r="A78" s="19">
        <v>76</v>
      </c>
      <c r="B78" s="20">
        <v>370</v>
      </c>
      <c r="C78" s="20">
        <v>304</v>
      </c>
      <c r="D78" s="1" t="e">
        <f>IF(ISBLANK(B78),"",VLOOKUP(B78,'ERKEK KATILIM'!#REF!,2,FALSE))</f>
        <v>#REF!</v>
      </c>
      <c r="E78" s="1" t="e">
        <f>IF(ISBLANK(C78),"",VLOOKUP(C78,'ERKEK KATILIM'!#REF!,2,FALSE))</f>
        <v>#REF!</v>
      </c>
      <c r="F78" s="21" t="str">
        <f>IFERROR(VLOOKUP(D78,'ERKEK KATILIM'!#REF!,3,0),"")</f>
        <v/>
      </c>
      <c r="G78" s="21" t="str">
        <f>IFERROR(VLOOKUP(E78,'ERKEK KATILIM'!#REF!,3,0),"")</f>
        <v/>
      </c>
      <c r="H78" s="102" t="str">
        <f t="shared" si="2"/>
        <v/>
      </c>
    </row>
    <row r="79" spans="1:8" x14ac:dyDescent="0.2">
      <c r="A79" s="19">
        <v>77</v>
      </c>
      <c r="B79" s="20">
        <v>298</v>
      </c>
      <c r="C79" s="20">
        <v>301</v>
      </c>
      <c r="D79" s="1" t="e">
        <f>IF(ISBLANK(B79),"",VLOOKUP(B79,'ERKEK KATILIM'!#REF!,2,FALSE))</f>
        <v>#REF!</v>
      </c>
      <c r="E79" s="1" t="e">
        <f>IF(ISBLANK(C79),"",VLOOKUP(C79,'ERKEK KATILIM'!#REF!,2,FALSE))</f>
        <v>#REF!</v>
      </c>
      <c r="F79" s="21" t="str">
        <f>IFERROR(VLOOKUP(D79,'ERKEK KATILIM'!#REF!,3,0),"")</f>
        <v/>
      </c>
      <c r="G79" s="21" t="str">
        <f>IFERROR(VLOOKUP(E79,'ERKEK KATILIM'!#REF!,3,0),"")</f>
        <v/>
      </c>
      <c r="H79" s="102" t="str">
        <f t="shared" ref="H79:H86" si="3">IF(SUM(F79:G79)&lt;=0,"",IFERROR(SUM(F79:G79,0),""))</f>
        <v/>
      </c>
    </row>
    <row r="80" spans="1:8" x14ac:dyDescent="0.2">
      <c r="A80" s="19">
        <v>78</v>
      </c>
      <c r="B80" s="20">
        <v>299</v>
      </c>
      <c r="C80" s="20">
        <v>300</v>
      </c>
      <c r="D80" s="1" t="e">
        <f>IF(ISBLANK(B80),"",VLOOKUP(B80,'ERKEK KATILIM'!#REF!,2,FALSE))</f>
        <v>#REF!</v>
      </c>
      <c r="E80" s="1" t="e">
        <f>IF(ISBLANK(C80),"",VLOOKUP(C80,'ERKEK KATILIM'!#REF!,2,FALSE))</f>
        <v>#REF!</v>
      </c>
      <c r="F80" s="21" t="str">
        <f>IFERROR(VLOOKUP(D80,'ERKEK KATILIM'!#REF!,3,0),"")</f>
        <v/>
      </c>
      <c r="G80" s="21" t="str">
        <f>IFERROR(VLOOKUP(E80,'ERKEK KATILIM'!#REF!,3,0),"")</f>
        <v/>
      </c>
      <c r="H80" s="102" t="str">
        <f t="shared" si="3"/>
        <v/>
      </c>
    </row>
    <row r="81" spans="1:8" x14ac:dyDescent="0.2">
      <c r="A81" s="19">
        <v>79</v>
      </c>
      <c r="B81" s="20"/>
      <c r="C81" s="20"/>
      <c r="D81" s="1" t="str">
        <f>IF(ISBLANK(B81),"",VLOOKUP(B81,'ERKEK KATILIM'!#REF!,2,FALSE))</f>
        <v/>
      </c>
      <c r="E81" s="1" t="str">
        <f>IF(ISBLANK(C81),"",VLOOKUP(C81,'ERKEK KATILIM'!#REF!,2,FALSE))</f>
        <v/>
      </c>
      <c r="F81" s="21" t="str">
        <f>IFERROR(VLOOKUP(D81,'ERKEK KATILIM'!#REF!,3,0),"")</f>
        <v/>
      </c>
      <c r="G81" s="21" t="str">
        <f>IFERROR(VLOOKUP(E81,'ERKEK KATILIM'!#REF!,3,0),"")</f>
        <v/>
      </c>
      <c r="H81" s="102" t="str">
        <f t="shared" si="3"/>
        <v/>
      </c>
    </row>
    <row r="82" spans="1:8" x14ac:dyDescent="0.2">
      <c r="A82" s="2">
        <v>80</v>
      </c>
      <c r="B82" s="20"/>
      <c r="C82" s="20"/>
      <c r="D82" s="1" t="str">
        <f>IF(ISBLANK(B82),"",VLOOKUP(B82,'ERKEK KATILIM'!#REF!,2,FALSE))</f>
        <v/>
      </c>
      <c r="E82" s="1" t="str">
        <f>IF(ISBLANK(C82),"",VLOOKUP(C82,'ERKEK KATILIM'!#REF!,2,FALSE))</f>
        <v/>
      </c>
      <c r="F82" s="21" t="str">
        <f>IFERROR(VLOOKUP(D82,'ERKEK KATILIM'!#REF!,3,0),"")</f>
        <v/>
      </c>
      <c r="G82" s="21" t="str">
        <f>IFERROR(VLOOKUP(E82,'ERKEK KATILIM'!#REF!,3,0),"")</f>
        <v/>
      </c>
      <c r="H82" s="102" t="str">
        <f t="shared" si="3"/>
        <v/>
      </c>
    </row>
    <row r="83" spans="1:8" x14ac:dyDescent="0.2">
      <c r="A83" s="2">
        <v>81</v>
      </c>
      <c r="B83" s="20"/>
      <c r="C83" s="20"/>
      <c r="D83" s="1" t="str">
        <f>IF(ISBLANK(B83),"",VLOOKUP(B83,'ERKEK KATILIM'!#REF!,2,FALSE))</f>
        <v/>
      </c>
      <c r="E83" s="1" t="str">
        <f>IF(ISBLANK(C83),"",VLOOKUP(C83,'ERKEK KATILIM'!#REF!,2,FALSE))</f>
        <v/>
      </c>
      <c r="F83" s="21" t="str">
        <f>IFERROR(VLOOKUP(D83,'ERKEK KATILIM'!#REF!,3,0),"")</f>
        <v/>
      </c>
      <c r="G83" s="21" t="str">
        <f>IFERROR(VLOOKUP(E83,'ERKEK KATILIM'!#REF!,3,0),"")</f>
        <v/>
      </c>
      <c r="H83" s="102" t="str">
        <f t="shared" si="3"/>
        <v/>
      </c>
    </row>
    <row r="84" spans="1:8" x14ac:dyDescent="0.2">
      <c r="A84" s="2">
        <v>82</v>
      </c>
      <c r="B84" s="20"/>
      <c r="C84" s="20"/>
      <c r="D84" s="1" t="str">
        <f>IF(ISBLANK(B84),"",VLOOKUP(B84,'ERKEK KATILIM'!#REF!,2,FALSE))</f>
        <v/>
      </c>
      <c r="E84" s="1" t="str">
        <f>IF(ISBLANK(C84),"",VLOOKUP(C84,'ERKEK KATILIM'!#REF!,2,FALSE))</f>
        <v/>
      </c>
      <c r="F84" s="21" t="str">
        <f>IFERROR(VLOOKUP(D84,'ERKEK KATILIM'!#REF!,3,0),"")</f>
        <v/>
      </c>
      <c r="G84" s="21" t="str">
        <f>IFERROR(VLOOKUP(E84,'ERKEK KATILIM'!#REF!,3,0),"")</f>
        <v/>
      </c>
      <c r="H84" s="102" t="str">
        <f t="shared" si="3"/>
        <v/>
      </c>
    </row>
    <row r="85" spans="1:8" x14ac:dyDescent="0.2">
      <c r="A85" s="2">
        <v>83</v>
      </c>
      <c r="D85" s="1" t="str">
        <f>IF(ISBLANK(B85),"",VLOOKUP(B85,'ERKEK KATILIM'!#REF!,2,FALSE))</f>
        <v/>
      </c>
      <c r="E85" s="1" t="str">
        <f>IF(ISBLANK(C85),"",VLOOKUP(C85,'ERKEK KATILIM'!#REF!,2,FALSE))</f>
        <v/>
      </c>
      <c r="F85" s="21" t="str">
        <f>IFERROR(VLOOKUP(D85,'ERKEK KATILIM'!#REF!,3,0),"")</f>
        <v/>
      </c>
      <c r="G85" s="21" t="str">
        <f>IFERROR(VLOOKUP(E85,'ERKEK KATILIM'!#REF!,3,0),"")</f>
        <v/>
      </c>
      <c r="H85" s="102" t="str">
        <f t="shared" si="3"/>
        <v/>
      </c>
    </row>
    <row r="86" spans="1:8" x14ac:dyDescent="0.2">
      <c r="A86" s="2">
        <v>84</v>
      </c>
      <c r="D86" s="1" t="str">
        <f>IF(ISBLANK(B86),"",VLOOKUP(B86,'ERKEK KATILIM'!#REF!,2,FALSE))</f>
        <v/>
      </c>
      <c r="E86" s="1" t="str">
        <f>IF(ISBLANK(C86),"",VLOOKUP(C86,'ERKEK KATILIM'!#REF!,2,FALSE))</f>
        <v/>
      </c>
      <c r="F86" s="21" t="str">
        <f>IFERROR(VLOOKUP(D86,'ERKEK KATILIM'!#REF!,3,0),"")</f>
        <v/>
      </c>
      <c r="G86" s="21" t="str">
        <f>IFERROR(VLOOKUP(E86,'ERKEK KATILIM'!#REF!,3,0),"")</f>
        <v/>
      </c>
      <c r="H86" s="102" t="str">
        <f t="shared" si="3"/>
        <v/>
      </c>
    </row>
    <row r="87" spans="1:8" x14ac:dyDescent="0.2">
      <c r="A87" s="2">
        <v>85</v>
      </c>
      <c r="D87" s="1" t="str">
        <f>IF(ISBLANK(B87),"",VLOOKUP(B87,'ERKEK KATILIM'!#REF!,2,FALSE))</f>
        <v/>
      </c>
      <c r="E87" s="1" t="str">
        <f>IF(ISBLANK(C87),"",VLOOKUP(C87,'ERKEK KATILIM'!#REF!,2,FALSE))</f>
        <v/>
      </c>
      <c r="F87" s="21" t="str">
        <f>IFERROR(VLOOKUP(D87,'ERKEK KATILIM'!#REF!,3,0),"")</f>
        <v/>
      </c>
      <c r="G87" s="21" t="str">
        <f>IFERROR(VLOOKUP(E87,'ERKEK KATILIM'!#REF!,3,0),"")</f>
        <v/>
      </c>
      <c r="H87" s="102" t="str">
        <f t="shared" si="2"/>
        <v/>
      </c>
    </row>
    <row r="88" spans="1:8" x14ac:dyDescent="0.2">
      <c r="A88" s="2">
        <v>86</v>
      </c>
      <c r="D88" s="1" t="str">
        <f>IF(ISBLANK(B88),"",VLOOKUP(B88,'ERKEK KATILIM'!#REF!,2,FALSE))</f>
        <v/>
      </c>
      <c r="E88" s="1" t="str">
        <f>IF(ISBLANK(C88),"",VLOOKUP(C88,'ERKEK KATILIM'!#REF!,2,FALSE))</f>
        <v/>
      </c>
      <c r="F88" s="21" t="str">
        <f>IFERROR(VLOOKUP(D88,'ERKEK KATILIM'!#REF!,3,0),"")</f>
        <v/>
      </c>
      <c r="G88" s="21" t="str">
        <f>IFERROR(VLOOKUP(E88,'ERKEK KATILIM'!#REF!,3,0),"")</f>
        <v/>
      </c>
      <c r="H88" s="102" t="str">
        <f t="shared" si="2"/>
        <v/>
      </c>
    </row>
    <row r="89" spans="1:8" x14ac:dyDescent="0.2">
      <c r="A89" s="2">
        <v>87</v>
      </c>
      <c r="D89" s="1" t="str">
        <f>IF(ISBLANK(B89),"",VLOOKUP(B89,'ERKEK KATILIM'!#REF!,2,FALSE))</f>
        <v/>
      </c>
      <c r="E89" s="1" t="str">
        <f>IF(ISBLANK(C89),"",VLOOKUP(C89,'ERKEK KATILIM'!#REF!,2,FALSE))</f>
        <v/>
      </c>
      <c r="F89" s="21" t="str">
        <f>IFERROR(VLOOKUP(D89,'ERKEK KATILIM'!#REF!,3,0),"")</f>
        <v/>
      </c>
      <c r="G89" s="21" t="str">
        <f>IFERROR(VLOOKUP(E89,'ERKEK KATILIM'!#REF!,3,0),"")</f>
        <v/>
      </c>
      <c r="H89" s="102" t="str">
        <f t="shared" si="2"/>
        <v/>
      </c>
    </row>
    <row r="90" spans="1:8" x14ac:dyDescent="0.2">
      <c r="A90" s="2">
        <v>88</v>
      </c>
      <c r="D90" s="1" t="str">
        <f>IF(ISBLANK(B90),"",VLOOKUP(B90,'ERKEK KATILIM'!#REF!,2,FALSE))</f>
        <v/>
      </c>
      <c r="E90" s="1" t="str">
        <f>IF(ISBLANK(C90),"",VLOOKUP(C90,'ERKEK KATILIM'!#REF!,2,FALSE))</f>
        <v/>
      </c>
      <c r="F90" s="21" t="str">
        <f>IFERROR(VLOOKUP(D90,'ERKEK KATILIM'!#REF!,3,0),"")</f>
        <v/>
      </c>
      <c r="G90" s="21" t="str">
        <f>IFERROR(VLOOKUP(E90,'ERKEK KATILIM'!#REF!,3,0),"")</f>
        <v/>
      </c>
      <c r="H90" s="102" t="str">
        <f t="shared" si="2"/>
        <v/>
      </c>
    </row>
    <row r="91" spans="1:8" x14ac:dyDescent="0.2">
      <c r="A91" s="2">
        <v>89</v>
      </c>
      <c r="D91" s="1" t="str">
        <f>IF(ISBLANK(B91),"",VLOOKUP(B91,'ERKEK KATILIM'!#REF!,2,FALSE))</f>
        <v/>
      </c>
      <c r="E91" s="1" t="str">
        <f>IF(ISBLANK(C91),"",VLOOKUP(C91,'ERKEK KATILIM'!#REF!,2,FALSE))</f>
        <v/>
      </c>
      <c r="F91" s="21" t="str">
        <f>IFERROR(VLOOKUP(D91,'ERKEK KATILIM'!#REF!,3,0),"")</f>
        <v/>
      </c>
      <c r="G91" s="21" t="str">
        <f>IFERROR(VLOOKUP(E91,'ERKEK KATILIM'!#REF!,3,0),"")</f>
        <v/>
      </c>
      <c r="H91" s="102" t="str">
        <f t="shared" si="2"/>
        <v/>
      </c>
    </row>
  </sheetData>
  <sortState ref="B3:H74">
    <sortCondition ref="B3"/>
  </sortState>
  <mergeCells count="1">
    <mergeCell ref="B1:E1"/>
  </mergeCells>
  <conditionalFormatting sqref="B1:C1048576">
    <cfRule type="duplicateValues" dxfId="84" priority="1"/>
  </conditionalFormatting>
  <conditionalFormatting sqref="D3:D16 D18:D91">
    <cfRule type="duplicateValues" dxfId="83" priority="7"/>
  </conditionalFormatting>
  <conditionalFormatting sqref="D17">
    <cfRule type="duplicateValues" dxfId="82" priority="3"/>
  </conditionalFormatting>
  <conditionalFormatting sqref="D1:E11 D92:E1048576">
    <cfRule type="duplicateValues" dxfId="81" priority="8"/>
  </conditionalFormatting>
  <conditionalFormatting sqref="D1:E1048576">
    <cfRule type="duplicateValues" dxfId="80" priority="2"/>
  </conditionalFormatting>
  <conditionalFormatting sqref="E12:E16 E18:E91">
    <cfRule type="duplicateValues" dxfId="79" priority="6"/>
  </conditionalFormatting>
  <conditionalFormatting sqref="E17">
    <cfRule type="duplicateValues" dxfId="78" priority="4"/>
  </conditionalFormatting>
  <printOptions horizontalCentered="1"/>
  <pageMargins left="0.11811023622047245" right="0" top="0.15748031496062992" bottom="0" header="0.31496062992125984" footer="0"/>
  <pageSetup paperSize="9" scale="7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5"/>
  <sheetViews>
    <sheetView topLeftCell="A98" workbookViewId="0">
      <selection activeCell="F3" sqref="F3"/>
    </sheetView>
  </sheetViews>
  <sheetFormatPr defaultRowHeight="12.75" x14ac:dyDescent="0.2"/>
  <cols>
    <col min="1" max="1" width="4" style="2" bestFit="1" customWidth="1"/>
    <col min="2" max="3" width="4" style="22" bestFit="1" customWidth="1"/>
    <col min="4" max="4" width="29.140625" style="2" bestFit="1" customWidth="1"/>
    <col min="5" max="5" width="26.140625" style="2" bestFit="1" customWidth="1"/>
    <col min="6" max="6" width="6.85546875" style="23" bestFit="1" customWidth="1"/>
    <col min="7" max="7" width="6.85546875" style="24" bestFit="1" customWidth="1"/>
    <col min="8" max="8" width="7.85546875" style="103" bestFit="1" customWidth="1"/>
    <col min="9" max="9" width="9.28515625" style="2" bestFit="1" customWidth="1"/>
    <col min="10" max="16384" width="9.140625" style="2"/>
  </cols>
  <sheetData>
    <row r="1" spans="1:11" x14ac:dyDescent="0.2">
      <c r="A1" s="25"/>
      <c r="B1" s="377" t="s">
        <v>211</v>
      </c>
      <c r="C1" s="377"/>
      <c r="D1" s="377"/>
      <c r="E1" s="377"/>
      <c r="F1" s="26"/>
      <c r="G1" s="27"/>
      <c r="H1" s="100"/>
    </row>
    <row r="2" spans="1:11" s="19" customFormat="1" x14ac:dyDescent="0.2">
      <c r="A2" s="15"/>
      <c r="B2" s="16"/>
      <c r="C2" s="16"/>
      <c r="D2" s="17" t="s">
        <v>58</v>
      </c>
      <c r="E2" s="18" t="s">
        <v>59</v>
      </c>
      <c r="F2" s="17" t="s">
        <v>60</v>
      </c>
      <c r="G2" s="17" t="s">
        <v>61</v>
      </c>
      <c r="H2" s="101" t="s">
        <v>5</v>
      </c>
      <c r="K2" s="2"/>
    </row>
    <row r="3" spans="1:11" x14ac:dyDescent="0.2">
      <c r="A3" s="2">
        <v>1</v>
      </c>
      <c r="B3" s="20">
        <v>201</v>
      </c>
      <c r="C3" s="20">
        <v>204</v>
      </c>
      <c r="D3" s="1" t="e">
        <f>IF(ISBLANK(B3),"",VLOOKUP(B3,'ERKEK KATILIM'!#REF!,2,FALSE))</f>
        <v>#REF!</v>
      </c>
      <c r="E3" s="99" t="e">
        <f>IF(ISBLANK(C3),"",VLOOKUP(C3,'KIZ KATILIM'!#REF!,2,FALSE))</f>
        <v>#REF!</v>
      </c>
      <c r="F3" s="21" t="str">
        <f>IFERROR(VLOOKUP(D3,'ERKEK KATILIM'!#REF!,3,0),"")</f>
        <v/>
      </c>
      <c r="G3" s="29" t="str">
        <f>IFERROR(VLOOKUP(E3,'KIZ KATILIM'!#REF!,3,0),"")</f>
        <v/>
      </c>
      <c r="H3" s="102" t="str">
        <f t="shared" ref="H3:H65" si="0">IF(SUM(F3:G3)&lt;=0,"",IFERROR(SUM(F3:G3,0),""))</f>
        <v/>
      </c>
    </row>
    <row r="4" spans="1:11" x14ac:dyDescent="0.2">
      <c r="A4" s="2">
        <v>2</v>
      </c>
      <c r="B4" s="20">
        <v>202</v>
      </c>
      <c r="C4" s="20">
        <v>203</v>
      </c>
      <c r="D4" s="1" t="e">
        <f>IF(ISBLANK(B4),"",VLOOKUP(B4,'ERKEK KATILIM'!#REF!,2,FALSE))</f>
        <v>#REF!</v>
      </c>
      <c r="E4" s="99" t="e">
        <f>IF(ISBLANK(C4),"",VLOOKUP(C4,'KIZ KATILIM'!#REF!,2,FALSE))</f>
        <v>#REF!</v>
      </c>
      <c r="F4" s="21" t="str">
        <f>IFERROR(VLOOKUP(D4,'ERKEK KATILIM'!#REF!,3,0),"")</f>
        <v/>
      </c>
      <c r="G4" s="29" t="str">
        <f>IFERROR(VLOOKUP(E4,'KIZ KATILIM'!#REF!,3,0),"")</f>
        <v/>
      </c>
      <c r="H4" s="102" t="str">
        <f t="shared" si="0"/>
        <v/>
      </c>
    </row>
    <row r="5" spans="1:11" x14ac:dyDescent="0.2">
      <c r="A5" s="2">
        <v>3</v>
      </c>
      <c r="B5" s="20">
        <v>203</v>
      </c>
      <c r="C5" s="20">
        <v>201</v>
      </c>
      <c r="D5" s="1" t="e">
        <f>IF(ISBLANK(B5),"",VLOOKUP(B5,'ERKEK KATILIM'!#REF!,2,FALSE))</f>
        <v>#REF!</v>
      </c>
      <c r="E5" s="99" t="e">
        <f>IF(ISBLANK(C5),"",VLOOKUP(C5,'KIZ KATILIM'!#REF!,2,FALSE))</f>
        <v>#REF!</v>
      </c>
      <c r="F5" s="21" t="str">
        <f>IFERROR(VLOOKUP(D5,'ERKEK KATILIM'!#REF!,3,0),"")</f>
        <v/>
      </c>
      <c r="G5" s="29" t="str">
        <f>IFERROR(VLOOKUP(E5,'KIZ KATILIM'!#REF!,3,0),"")</f>
        <v/>
      </c>
      <c r="H5" s="102" t="str">
        <f t="shared" si="0"/>
        <v/>
      </c>
    </row>
    <row r="6" spans="1:11" x14ac:dyDescent="0.2">
      <c r="A6" s="2">
        <v>4</v>
      </c>
      <c r="B6" s="20">
        <v>213</v>
      </c>
      <c r="C6" s="20">
        <v>208</v>
      </c>
      <c r="D6" s="1" t="e">
        <f>IF(ISBLANK(B6),"",VLOOKUP(B6,'ERKEK KATILIM'!#REF!,2,FALSE))</f>
        <v>#REF!</v>
      </c>
      <c r="E6" s="99" t="e">
        <f>IF(ISBLANK(C6),"",VLOOKUP(C6,'KIZ KATILIM'!#REF!,2,FALSE))</f>
        <v>#REF!</v>
      </c>
      <c r="F6" s="21" t="str">
        <f>IFERROR(VLOOKUP(D6,'ERKEK KATILIM'!#REF!,3,0),"")</f>
        <v/>
      </c>
      <c r="G6" s="29" t="str">
        <f>IFERROR(VLOOKUP(E6,'KIZ KATILIM'!#REF!,3,0),"")</f>
        <v/>
      </c>
      <c r="H6" s="102" t="str">
        <f t="shared" si="0"/>
        <v/>
      </c>
    </row>
    <row r="7" spans="1:11" x14ac:dyDescent="0.2">
      <c r="A7" s="2">
        <v>5</v>
      </c>
      <c r="B7" s="20">
        <v>214</v>
      </c>
      <c r="C7" s="20">
        <v>212</v>
      </c>
      <c r="D7" s="1" t="e">
        <f>IF(ISBLANK(B7),"",VLOOKUP(B7,'ERKEK KATILIM'!#REF!,2,FALSE))</f>
        <v>#REF!</v>
      </c>
      <c r="E7" s="99" t="e">
        <f>IF(ISBLANK(C7),"",VLOOKUP(C7,'KIZ KATILIM'!#REF!,2,FALSE))</f>
        <v>#REF!</v>
      </c>
      <c r="F7" s="21" t="str">
        <f>IFERROR(VLOOKUP(D7,'ERKEK KATILIM'!#REF!,3,0),"")</f>
        <v/>
      </c>
      <c r="G7" s="29" t="str">
        <f>IFERROR(VLOOKUP(E7,'KIZ KATILIM'!#REF!,3,0),"")</f>
        <v/>
      </c>
      <c r="H7" s="102" t="str">
        <f t="shared" si="0"/>
        <v/>
      </c>
    </row>
    <row r="8" spans="1:11" x14ac:dyDescent="0.2">
      <c r="A8" s="2">
        <v>6</v>
      </c>
      <c r="B8" s="20">
        <v>215</v>
      </c>
      <c r="C8" s="20">
        <v>211</v>
      </c>
      <c r="D8" s="1" t="e">
        <f>IF(ISBLANK(B8),"",VLOOKUP(B8,'ERKEK KATILIM'!#REF!,2,FALSE))</f>
        <v>#REF!</v>
      </c>
      <c r="E8" s="99" t="e">
        <f>IF(ISBLANK(C8),"",VLOOKUP(C8,'KIZ KATILIM'!#REF!,2,FALSE))</f>
        <v>#REF!</v>
      </c>
      <c r="F8" s="21" t="str">
        <f>IFERROR(VLOOKUP(D8,'ERKEK KATILIM'!#REF!,3,0),"")</f>
        <v/>
      </c>
      <c r="G8" s="29" t="str">
        <f>IFERROR(VLOOKUP(E8,'KIZ KATILIM'!#REF!,3,0),"")</f>
        <v/>
      </c>
      <c r="H8" s="102" t="str">
        <f t="shared" si="0"/>
        <v/>
      </c>
    </row>
    <row r="9" spans="1:11" x14ac:dyDescent="0.2">
      <c r="A9" s="2">
        <v>7</v>
      </c>
      <c r="B9" s="20">
        <v>216</v>
      </c>
      <c r="C9" s="20">
        <v>213</v>
      </c>
      <c r="D9" s="1" t="e">
        <f>IF(ISBLANK(B9),"",VLOOKUP(B9,'ERKEK KATILIM'!#REF!,2,FALSE))</f>
        <v>#REF!</v>
      </c>
      <c r="E9" s="99" t="e">
        <f>IF(ISBLANK(C9),"",VLOOKUP(C9,'KIZ KATILIM'!#REF!,2,FALSE))</f>
        <v>#REF!</v>
      </c>
      <c r="F9" s="21" t="str">
        <f>IFERROR(VLOOKUP(D9,'ERKEK KATILIM'!#REF!,3,0),"")</f>
        <v/>
      </c>
      <c r="G9" s="29" t="str">
        <f>IFERROR(VLOOKUP(E9,'KIZ KATILIM'!#REF!,3,0),"")</f>
        <v/>
      </c>
      <c r="H9" s="102" t="str">
        <f t="shared" si="0"/>
        <v/>
      </c>
    </row>
    <row r="10" spans="1:11" x14ac:dyDescent="0.2">
      <c r="A10" s="2">
        <v>8</v>
      </c>
      <c r="B10" s="20">
        <v>219</v>
      </c>
      <c r="C10" s="20">
        <v>206</v>
      </c>
      <c r="D10" s="1" t="e">
        <f>IF(ISBLANK(B10),"",VLOOKUP(B10,'ERKEK KATILIM'!#REF!,2,FALSE))</f>
        <v>#REF!</v>
      </c>
      <c r="E10" s="99" t="e">
        <f>IF(ISBLANK(C10),"",VLOOKUP(C10,'KIZ KATILIM'!#REF!,2,FALSE))</f>
        <v>#REF!</v>
      </c>
      <c r="F10" s="21" t="str">
        <f>IFERROR(VLOOKUP(D10,'ERKEK KATILIM'!#REF!,3,0),"")</f>
        <v/>
      </c>
      <c r="G10" s="29" t="str">
        <f>IFERROR(VLOOKUP(E10,'KIZ KATILIM'!#REF!,3,0),"")</f>
        <v/>
      </c>
      <c r="H10" s="102" t="str">
        <f t="shared" si="0"/>
        <v/>
      </c>
    </row>
    <row r="11" spans="1:11" x14ac:dyDescent="0.2">
      <c r="A11" s="2">
        <v>9</v>
      </c>
      <c r="B11" s="20">
        <v>220</v>
      </c>
      <c r="C11" s="20">
        <v>205</v>
      </c>
      <c r="D11" s="1" t="e">
        <f>IF(ISBLANK(B11),"",VLOOKUP(B11,'ERKEK KATILIM'!#REF!,2,FALSE))</f>
        <v>#REF!</v>
      </c>
      <c r="E11" s="99" t="e">
        <f>IF(ISBLANK(C11),"",VLOOKUP(C11,'KIZ KATILIM'!#REF!,2,FALSE))</f>
        <v>#REF!</v>
      </c>
      <c r="F11" s="21" t="str">
        <f>IFERROR(VLOOKUP(D11,'ERKEK KATILIM'!#REF!,3,0),"")</f>
        <v/>
      </c>
      <c r="G11" s="29" t="str">
        <f>IFERROR(VLOOKUP(E11,'KIZ KATILIM'!#REF!,3,0),"")</f>
        <v/>
      </c>
      <c r="H11" s="102" t="str">
        <f t="shared" si="0"/>
        <v/>
      </c>
    </row>
    <row r="12" spans="1:11" x14ac:dyDescent="0.2">
      <c r="A12" s="2">
        <v>10</v>
      </c>
      <c r="B12" s="20">
        <v>223</v>
      </c>
      <c r="C12" s="20">
        <v>219</v>
      </c>
      <c r="D12" s="1" t="e">
        <f>IF(ISBLANK(B12),"",VLOOKUP(B12,'ERKEK KATILIM'!#REF!,2,FALSE))</f>
        <v>#REF!</v>
      </c>
      <c r="E12" s="99" t="e">
        <f>IF(ISBLANK(C12),"",VLOOKUP(C12,'KIZ KATILIM'!#REF!,2,FALSE))</f>
        <v>#REF!</v>
      </c>
      <c r="F12" s="21" t="str">
        <f>IFERROR(VLOOKUP(D12,'ERKEK KATILIM'!#REF!,3,0),"")</f>
        <v/>
      </c>
      <c r="G12" s="29" t="str">
        <f>IFERROR(VLOOKUP(E12,'KIZ KATILIM'!#REF!,3,0),"")</f>
        <v/>
      </c>
      <c r="H12" s="102" t="str">
        <f t="shared" si="0"/>
        <v/>
      </c>
    </row>
    <row r="13" spans="1:11" x14ac:dyDescent="0.2">
      <c r="A13" s="2">
        <v>11</v>
      </c>
      <c r="B13" s="20">
        <v>217</v>
      </c>
      <c r="C13" s="20">
        <v>218</v>
      </c>
      <c r="D13" s="1" t="e">
        <f>IF(ISBLANK(B13),"",VLOOKUP(B13,'ERKEK KATILIM'!#REF!,2,FALSE))</f>
        <v>#REF!</v>
      </c>
      <c r="E13" s="99" t="e">
        <f>IF(ISBLANK(C13),"",VLOOKUP(C13,'KIZ KATILIM'!#REF!,2,FALSE))</f>
        <v>#REF!</v>
      </c>
      <c r="F13" s="21" t="str">
        <f>IFERROR(VLOOKUP(D13,'ERKEK KATILIM'!#REF!,3,0),"")</f>
        <v/>
      </c>
      <c r="G13" s="29" t="str">
        <f>IFERROR(VLOOKUP(E13,'KIZ KATILIM'!#REF!,3,0),"")</f>
        <v/>
      </c>
      <c r="H13" s="102" t="str">
        <f t="shared" si="0"/>
        <v/>
      </c>
    </row>
    <row r="14" spans="1:11" x14ac:dyDescent="0.2">
      <c r="A14" s="2">
        <v>12</v>
      </c>
      <c r="B14" s="20">
        <v>221</v>
      </c>
      <c r="C14" s="20">
        <v>215</v>
      </c>
      <c r="D14" s="1" t="e">
        <f>IF(ISBLANK(B14),"",VLOOKUP(B14,'ERKEK KATILIM'!#REF!,2,FALSE))</f>
        <v>#REF!</v>
      </c>
      <c r="E14" s="99" t="e">
        <f>IF(ISBLANK(C14),"",VLOOKUP(C14,'KIZ KATILIM'!#REF!,2,FALSE))</f>
        <v>#REF!</v>
      </c>
      <c r="F14" s="21" t="str">
        <f>IFERROR(VLOOKUP(D14,'ERKEK KATILIM'!#REF!,3,0),"")</f>
        <v/>
      </c>
      <c r="G14" s="29" t="str">
        <f>IFERROR(VLOOKUP(E14,'KIZ KATILIM'!#REF!,3,0),"")</f>
        <v/>
      </c>
      <c r="H14" s="102" t="str">
        <f t="shared" si="0"/>
        <v/>
      </c>
    </row>
    <row r="15" spans="1:11" x14ac:dyDescent="0.2">
      <c r="A15" s="2">
        <v>13</v>
      </c>
      <c r="B15" s="20">
        <v>222</v>
      </c>
      <c r="C15" s="20">
        <v>217</v>
      </c>
      <c r="D15" s="1" t="e">
        <f>IF(ISBLANK(B15),"",VLOOKUP(B15,'ERKEK KATILIM'!#REF!,2,FALSE))</f>
        <v>#REF!</v>
      </c>
      <c r="E15" s="99" t="e">
        <f>IF(ISBLANK(C15),"",VLOOKUP(C15,'KIZ KATILIM'!#REF!,2,FALSE))</f>
        <v>#REF!</v>
      </c>
      <c r="F15" s="21" t="str">
        <f>IFERROR(VLOOKUP(D15,'ERKEK KATILIM'!#REF!,3,0),"")</f>
        <v/>
      </c>
      <c r="G15" s="29" t="str">
        <f>IFERROR(VLOOKUP(E15,'KIZ KATILIM'!#REF!,3,0),"")</f>
        <v/>
      </c>
      <c r="H15" s="102" t="str">
        <f t="shared" si="0"/>
        <v/>
      </c>
    </row>
    <row r="16" spans="1:11" x14ac:dyDescent="0.2">
      <c r="A16" s="2">
        <v>14</v>
      </c>
      <c r="B16" s="20">
        <v>225</v>
      </c>
      <c r="C16" s="20">
        <v>216</v>
      </c>
      <c r="D16" s="1" t="e">
        <f>IF(ISBLANK(B16),"",VLOOKUP(B16,'ERKEK KATILIM'!#REF!,2,FALSE))</f>
        <v>#REF!</v>
      </c>
      <c r="E16" s="99" t="e">
        <f>IF(ISBLANK(C16),"",VLOOKUP(C16,'KIZ KATILIM'!#REF!,2,FALSE))</f>
        <v>#REF!</v>
      </c>
      <c r="F16" s="21" t="str">
        <f>IFERROR(VLOOKUP(D16,'ERKEK KATILIM'!#REF!,3,0),"")</f>
        <v/>
      </c>
      <c r="G16" s="29" t="str">
        <f>IFERROR(VLOOKUP(E16,'KIZ KATILIM'!#REF!,3,0),"")</f>
        <v/>
      </c>
      <c r="H16" s="102" t="str">
        <f t="shared" si="0"/>
        <v/>
      </c>
    </row>
    <row r="17" spans="1:9" x14ac:dyDescent="0.2">
      <c r="A17" s="2">
        <v>15</v>
      </c>
      <c r="B17" s="20">
        <v>226</v>
      </c>
      <c r="C17" s="20">
        <v>214</v>
      </c>
      <c r="D17" s="1" t="e">
        <f>IF(ISBLANK(B17),"",VLOOKUP(B17,'ERKEK KATILIM'!#REF!,2,FALSE))</f>
        <v>#REF!</v>
      </c>
      <c r="E17" s="99" t="e">
        <f>IF(ISBLANK(C17),"",VLOOKUP(C17,'KIZ KATILIM'!#REF!,2,FALSE))</f>
        <v>#REF!</v>
      </c>
      <c r="F17" s="21" t="str">
        <f>IFERROR(VLOOKUP(D17,'ERKEK KATILIM'!#REF!,3,0),"")</f>
        <v/>
      </c>
      <c r="G17" s="29" t="str">
        <f>IFERROR(VLOOKUP(E17,'KIZ KATILIM'!#REF!,3,0),"")</f>
        <v/>
      </c>
      <c r="H17" s="102" t="str">
        <f t="shared" si="0"/>
        <v/>
      </c>
    </row>
    <row r="18" spans="1:9" x14ac:dyDescent="0.2">
      <c r="A18" s="2">
        <v>16</v>
      </c>
      <c r="B18" s="20">
        <v>231</v>
      </c>
      <c r="C18" s="20">
        <v>226</v>
      </c>
      <c r="D18" s="1" t="e">
        <f>IF(ISBLANK(B18),"",VLOOKUP(B18,'ERKEK KATILIM'!#REF!,2,FALSE))</f>
        <v>#REF!</v>
      </c>
      <c r="E18" s="99" t="e">
        <f>IF(ISBLANK(C18),"",VLOOKUP(C18,'KIZ KATILIM'!#REF!,2,FALSE))</f>
        <v>#REF!</v>
      </c>
      <c r="F18" s="21" t="str">
        <f>IFERROR(VLOOKUP(D18,'ERKEK KATILIM'!#REF!,3,0),"")</f>
        <v/>
      </c>
      <c r="G18" s="29" t="str">
        <f>IFERROR(VLOOKUP(E18,'KIZ KATILIM'!#REF!,3,0),"")</f>
        <v/>
      </c>
      <c r="H18" s="102" t="str">
        <f t="shared" si="0"/>
        <v/>
      </c>
    </row>
    <row r="19" spans="1:9" x14ac:dyDescent="0.2">
      <c r="A19" s="2">
        <v>17</v>
      </c>
      <c r="B19" s="20">
        <v>232</v>
      </c>
      <c r="C19" s="20">
        <v>222</v>
      </c>
      <c r="D19" s="1" t="e">
        <f>IF(ISBLANK(B19),"",VLOOKUP(B19,'ERKEK KATILIM'!#REF!,2,FALSE))</f>
        <v>#REF!</v>
      </c>
      <c r="E19" s="99" t="e">
        <f>IF(ISBLANK(C19),"",VLOOKUP(C19,'KIZ KATILIM'!#REF!,2,FALSE))</f>
        <v>#REF!</v>
      </c>
      <c r="F19" s="21" t="str">
        <f>IFERROR(VLOOKUP(D19,'ERKEK KATILIM'!#REF!,3,0),"")</f>
        <v/>
      </c>
      <c r="G19" s="29" t="str">
        <f>IFERROR(VLOOKUP(E19,'KIZ KATILIM'!#REF!,3,0),"")</f>
        <v/>
      </c>
      <c r="H19" s="102" t="str">
        <f t="shared" si="0"/>
        <v/>
      </c>
    </row>
    <row r="20" spans="1:9" x14ac:dyDescent="0.2">
      <c r="A20" s="2">
        <v>18</v>
      </c>
      <c r="B20" s="20">
        <v>233</v>
      </c>
      <c r="C20" s="20">
        <v>223</v>
      </c>
      <c r="D20" s="1" t="e">
        <f>IF(ISBLANK(B20),"",VLOOKUP(B20,'ERKEK KATILIM'!#REF!,2,FALSE))</f>
        <v>#REF!</v>
      </c>
      <c r="E20" s="99" t="e">
        <f>IF(ISBLANK(C20),"",VLOOKUP(C20,'KIZ KATILIM'!#REF!,2,FALSE))</f>
        <v>#REF!</v>
      </c>
      <c r="F20" s="21" t="str">
        <f>IFERROR(VLOOKUP(D20,'ERKEK KATILIM'!#REF!,3,0),"")</f>
        <v/>
      </c>
      <c r="G20" s="29" t="str">
        <f>IFERROR(VLOOKUP(E20,'KIZ KATILIM'!#REF!,3,0),"")</f>
        <v/>
      </c>
      <c r="H20" s="102" t="str">
        <f t="shared" si="0"/>
        <v/>
      </c>
    </row>
    <row r="21" spans="1:9" x14ac:dyDescent="0.2">
      <c r="A21" s="2">
        <v>19</v>
      </c>
      <c r="B21" s="20">
        <v>234</v>
      </c>
      <c r="C21" s="20">
        <v>227</v>
      </c>
      <c r="D21" s="1" t="e">
        <f>IF(ISBLANK(B21),"",VLOOKUP(B21,'ERKEK KATILIM'!#REF!,2,FALSE))</f>
        <v>#REF!</v>
      </c>
      <c r="E21" s="99" t="e">
        <f>IF(ISBLANK(C21),"",VLOOKUP(C21,'KIZ KATILIM'!#REF!,2,FALSE))</f>
        <v>#REF!</v>
      </c>
      <c r="F21" s="21" t="str">
        <f>IFERROR(VLOOKUP(D21,'ERKEK KATILIM'!#REF!,3,0),"")</f>
        <v/>
      </c>
      <c r="G21" s="29" t="str">
        <f>IFERROR(VLOOKUP(E21,'KIZ KATILIM'!#REF!,3,0),"")</f>
        <v/>
      </c>
      <c r="H21" s="102" t="str">
        <f t="shared" si="0"/>
        <v/>
      </c>
    </row>
    <row r="22" spans="1:9" x14ac:dyDescent="0.2">
      <c r="A22" s="2">
        <v>20</v>
      </c>
      <c r="B22" s="20">
        <v>235</v>
      </c>
      <c r="C22" s="20">
        <v>224</v>
      </c>
      <c r="D22" s="1" t="e">
        <f>IF(ISBLANK(B22),"",VLOOKUP(B22,'ERKEK KATILIM'!#REF!,2,FALSE))</f>
        <v>#REF!</v>
      </c>
      <c r="E22" s="99" t="e">
        <f>IF(ISBLANK(C22),"",VLOOKUP(C22,'KIZ KATILIM'!#REF!,2,FALSE))</f>
        <v>#REF!</v>
      </c>
      <c r="F22" s="21" t="str">
        <f>IFERROR(VLOOKUP(D22,'ERKEK KATILIM'!#REF!,3,0),"")</f>
        <v/>
      </c>
      <c r="G22" s="29" t="str">
        <f>IFERROR(VLOOKUP(E22,'KIZ KATILIM'!#REF!,3,0),"")</f>
        <v/>
      </c>
      <c r="H22" s="102" t="str">
        <f t="shared" si="0"/>
        <v/>
      </c>
    </row>
    <row r="23" spans="1:9" x14ac:dyDescent="0.2">
      <c r="A23" s="2">
        <v>21</v>
      </c>
      <c r="B23" s="20">
        <v>236</v>
      </c>
      <c r="C23" s="20">
        <v>225</v>
      </c>
      <c r="D23" s="1" t="e">
        <f>IF(ISBLANK(B23),"",VLOOKUP(B23,'ERKEK KATILIM'!#REF!,2,FALSE))</f>
        <v>#REF!</v>
      </c>
      <c r="E23" s="99" t="e">
        <f>IF(ISBLANK(C23),"",VLOOKUP(C23,'KIZ KATILIM'!#REF!,2,FALSE))</f>
        <v>#REF!</v>
      </c>
      <c r="F23" s="21" t="str">
        <f>IFERROR(VLOOKUP(D23,'ERKEK KATILIM'!#REF!,3,0),"")</f>
        <v/>
      </c>
      <c r="G23" s="29" t="str">
        <f>IFERROR(VLOOKUP(E23,'KIZ KATILIM'!#REF!,3,0),"")</f>
        <v/>
      </c>
      <c r="H23" s="102" t="str">
        <f t="shared" si="0"/>
        <v/>
      </c>
    </row>
    <row r="24" spans="1:9" x14ac:dyDescent="0.2">
      <c r="A24" s="2">
        <v>22</v>
      </c>
      <c r="B24" s="20">
        <v>237</v>
      </c>
      <c r="C24" s="20">
        <v>230</v>
      </c>
      <c r="D24" s="1" t="e">
        <f>IF(ISBLANK(B24),"",VLOOKUP(B24,'ERKEK KATILIM'!#REF!,2,FALSE))</f>
        <v>#REF!</v>
      </c>
      <c r="E24" s="99" t="e">
        <f>IF(ISBLANK(C24),"",VLOOKUP(C24,'KIZ KATILIM'!#REF!,2,FALSE))</f>
        <v>#REF!</v>
      </c>
      <c r="F24" s="21" t="str">
        <f>IFERROR(VLOOKUP(D24,'ERKEK KATILIM'!#REF!,3,0),"")</f>
        <v/>
      </c>
      <c r="G24" s="29" t="str">
        <f>IFERROR(VLOOKUP(E24,'KIZ KATILIM'!#REF!,3,0),"")</f>
        <v/>
      </c>
      <c r="H24" s="102" t="str">
        <f t="shared" si="0"/>
        <v/>
      </c>
    </row>
    <row r="25" spans="1:9" x14ac:dyDescent="0.2">
      <c r="A25" s="2">
        <v>23</v>
      </c>
      <c r="B25" s="20">
        <v>242</v>
      </c>
      <c r="C25" s="20">
        <v>209</v>
      </c>
      <c r="D25" s="1" t="e">
        <f>IF(ISBLANK(B25),"",VLOOKUP(B25,'ERKEK KATILIM'!#REF!,2,FALSE))</f>
        <v>#REF!</v>
      </c>
      <c r="E25" s="99" t="e">
        <f>IF(ISBLANK(C25),"",VLOOKUP(C25,'KIZ KATILIM'!#REF!,2,FALSE))</f>
        <v>#REF!</v>
      </c>
      <c r="F25" s="21" t="str">
        <f>IFERROR(VLOOKUP(D25,'ERKEK KATILIM'!#REF!,3,0),"")</f>
        <v/>
      </c>
      <c r="G25" s="29" t="str">
        <f>IFERROR(VLOOKUP(E25,'KIZ KATILIM'!#REF!,3,0),"")</f>
        <v/>
      </c>
      <c r="H25" s="102" t="str">
        <f t="shared" si="0"/>
        <v/>
      </c>
    </row>
    <row r="26" spans="1:9" x14ac:dyDescent="0.2">
      <c r="A26" s="2">
        <v>24</v>
      </c>
      <c r="B26" s="20">
        <v>204</v>
      </c>
      <c r="C26" s="20">
        <v>210</v>
      </c>
      <c r="D26" s="1" t="e">
        <f>IF(ISBLANK(B26),"",VLOOKUP(B26,'ERKEK KATILIM'!#REF!,2,FALSE))</f>
        <v>#REF!</v>
      </c>
      <c r="E26" s="99" t="e">
        <f>IF(ISBLANK(C26),"",VLOOKUP(C26,'KIZ KATILIM'!#REF!,2,FALSE))</f>
        <v>#REF!</v>
      </c>
      <c r="F26" s="21" t="str">
        <f>IFERROR(VLOOKUP(D26,'ERKEK KATILIM'!#REF!,3,0),"")</f>
        <v/>
      </c>
      <c r="G26" s="29" t="str">
        <f>IFERROR(VLOOKUP(E26,'KIZ KATILIM'!#REF!,3,0),"")</f>
        <v/>
      </c>
      <c r="H26" s="102" t="str">
        <f t="shared" si="0"/>
        <v/>
      </c>
    </row>
    <row r="27" spans="1:9" x14ac:dyDescent="0.2">
      <c r="A27" s="2">
        <v>25</v>
      </c>
      <c r="B27" s="20">
        <v>329</v>
      </c>
      <c r="C27" s="20">
        <v>231</v>
      </c>
      <c r="D27" s="127" t="e">
        <f>IF(ISBLANK(B27),"",VLOOKUP(B27,'ERKEK KATILIM'!#REF!,2,FALSE))</f>
        <v>#REF!</v>
      </c>
      <c r="E27" s="99" t="e">
        <f>IF(ISBLANK(C27),"",VLOOKUP(C27,'KIZ KATILIM'!#REF!,2,FALSE))</f>
        <v>#REF!</v>
      </c>
      <c r="F27" s="21" t="str">
        <f>IFERROR(VLOOKUP(D27,'ERKEK KATILIM'!#REF!,3,0),"")</f>
        <v/>
      </c>
      <c r="G27" s="29" t="str">
        <f>IFERROR(VLOOKUP(E27,'KIZ KATILIM'!#REF!,3,0),"")</f>
        <v/>
      </c>
      <c r="H27" s="102" t="str">
        <f t="shared" si="0"/>
        <v/>
      </c>
    </row>
    <row r="28" spans="1:9" x14ac:dyDescent="0.2">
      <c r="A28" s="2">
        <v>26</v>
      </c>
      <c r="B28" s="20">
        <v>259</v>
      </c>
      <c r="C28" s="20">
        <v>236</v>
      </c>
      <c r="D28" s="1" t="e">
        <f>IF(ISBLANK(B28),"",VLOOKUP(B28,'ERKEK KATILIM'!#REF!,2,FALSE))</f>
        <v>#REF!</v>
      </c>
      <c r="E28" s="99" t="e">
        <f>IF(ISBLANK(C28),"",VLOOKUP(C28,'KIZ KATILIM'!#REF!,2,FALSE))</f>
        <v>#REF!</v>
      </c>
      <c r="F28" s="21" t="str">
        <f>IFERROR(VLOOKUP(D28,'ERKEK KATILIM'!#REF!,3,0),"")</f>
        <v/>
      </c>
      <c r="G28" s="29" t="str">
        <f>IFERROR(VLOOKUP(E28,'KIZ KATILIM'!#REF!,3,0),"")</f>
        <v/>
      </c>
      <c r="H28" s="102" t="str">
        <f t="shared" si="0"/>
        <v/>
      </c>
    </row>
    <row r="29" spans="1:9" x14ac:dyDescent="0.2">
      <c r="A29" s="2">
        <v>27</v>
      </c>
      <c r="B29" s="20">
        <v>253</v>
      </c>
      <c r="C29" s="20">
        <v>237</v>
      </c>
      <c r="D29" s="1" t="e">
        <f>IF(ISBLANK(B29),"",VLOOKUP(B29,'ERKEK KATILIM'!#REF!,2,FALSE))</f>
        <v>#REF!</v>
      </c>
      <c r="E29" s="99" t="e">
        <f>IF(ISBLANK(C29),"",VLOOKUP(C29,'KIZ KATILIM'!#REF!,2,FALSE))</f>
        <v>#REF!</v>
      </c>
      <c r="F29" s="21" t="str">
        <f>IFERROR(VLOOKUP(D29,'ERKEK KATILIM'!#REF!,3,0),"")</f>
        <v/>
      </c>
      <c r="G29" s="29" t="str">
        <f>IFERROR(VLOOKUP(E29,'KIZ KATILIM'!#REF!,3,0),"")</f>
        <v/>
      </c>
      <c r="H29" s="102" t="str">
        <f t="shared" si="0"/>
        <v/>
      </c>
    </row>
    <row r="30" spans="1:9" x14ac:dyDescent="0.2">
      <c r="A30" s="2">
        <v>28</v>
      </c>
      <c r="B30" s="20">
        <v>302</v>
      </c>
      <c r="C30" s="20">
        <v>238</v>
      </c>
      <c r="D30" s="1" t="e">
        <f>IF(ISBLANK(B30),"",VLOOKUP(B30,'ERKEK KATILIM'!#REF!,2,FALSE))</f>
        <v>#REF!</v>
      </c>
      <c r="E30" s="99" t="e">
        <f>IF(ISBLANK(C30),"",VLOOKUP(C30,'KIZ KATILIM'!#REF!,2,FALSE))</f>
        <v>#REF!</v>
      </c>
      <c r="F30" s="21" t="str">
        <f>IFERROR(VLOOKUP(D30,'ERKEK KATILIM'!#REF!,3,0),"")</f>
        <v/>
      </c>
      <c r="G30" s="29" t="str">
        <f>IFERROR(VLOOKUP(E30,'KIZ KATILIM'!#REF!,3,0),"")</f>
        <v/>
      </c>
      <c r="H30" s="102" t="str">
        <f t="shared" si="0"/>
        <v/>
      </c>
      <c r="I30" s="25"/>
    </row>
    <row r="31" spans="1:9" x14ac:dyDescent="0.2">
      <c r="A31" s="2">
        <v>29</v>
      </c>
      <c r="B31" s="20">
        <v>207</v>
      </c>
      <c r="C31" s="20">
        <v>245</v>
      </c>
      <c r="D31" s="1" t="e">
        <f>IF(ISBLANK(B31),"",VLOOKUP(B31,'ERKEK KATILIM'!#REF!,2,FALSE))</f>
        <v>#REF!</v>
      </c>
      <c r="E31" s="99" t="e">
        <f>IF(ISBLANK(C31),"",VLOOKUP(C31,'KIZ KATILIM'!#REF!,2,FALSE))</f>
        <v>#REF!</v>
      </c>
      <c r="F31" s="21" t="str">
        <f>IFERROR(VLOOKUP(D31,'ERKEK KATILIM'!#REF!,3,0),"")</f>
        <v/>
      </c>
      <c r="G31" s="29" t="str">
        <f>IFERROR(VLOOKUP(E31,'KIZ KATILIM'!#REF!,3,0),"")</f>
        <v/>
      </c>
      <c r="H31" s="102" t="str">
        <f t="shared" si="0"/>
        <v/>
      </c>
    </row>
    <row r="32" spans="1:9" x14ac:dyDescent="0.2">
      <c r="A32" s="2">
        <v>30</v>
      </c>
      <c r="B32" s="20">
        <v>208</v>
      </c>
      <c r="C32" s="20">
        <v>247</v>
      </c>
      <c r="D32" s="1" t="e">
        <f>IF(ISBLANK(B32),"",VLOOKUP(B32,'ERKEK KATILIM'!#REF!,2,FALSE))</f>
        <v>#REF!</v>
      </c>
      <c r="E32" s="99" t="e">
        <f>IF(ISBLANK(C32),"",VLOOKUP(C32,'KIZ KATILIM'!#REF!,2,FALSE))</f>
        <v>#REF!</v>
      </c>
      <c r="F32" s="21" t="str">
        <f>IFERROR(VLOOKUP(D32,'ERKEK KATILIM'!#REF!,3,0),"")</f>
        <v/>
      </c>
      <c r="G32" s="29" t="str">
        <f>IFERROR(VLOOKUP(E32,'KIZ KATILIM'!#REF!,3,0),"")</f>
        <v/>
      </c>
      <c r="H32" s="102" t="str">
        <f t="shared" si="0"/>
        <v/>
      </c>
    </row>
    <row r="33" spans="1:8" x14ac:dyDescent="0.2">
      <c r="A33" s="2">
        <v>31</v>
      </c>
      <c r="B33" s="20">
        <v>262</v>
      </c>
      <c r="C33" s="20">
        <v>251</v>
      </c>
      <c r="D33" s="1" t="e">
        <f>IF(ISBLANK(B33),"",VLOOKUP(B33,'ERKEK KATILIM'!#REF!,2,FALSE))</f>
        <v>#REF!</v>
      </c>
      <c r="E33" s="99" t="e">
        <f>IF(ISBLANK(C33),"",VLOOKUP(C33,'KIZ KATILIM'!#REF!,2,FALSE))</f>
        <v>#REF!</v>
      </c>
      <c r="F33" s="21" t="str">
        <f>IFERROR(VLOOKUP(D33,'ERKEK KATILIM'!#REF!,3,0),"")</f>
        <v/>
      </c>
      <c r="G33" s="29" t="str">
        <f>IFERROR(VLOOKUP(E33,'KIZ KATILIM'!#REF!,3,0),"")</f>
        <v/>
      </c>
      <c r="H33" s="102" t="str">
        <f t="shared" si="0"/>
        <v/>
      </c>
    </row>
    <row r="34" spans="1:8" x14ac:dyDescent="0.2">
      <c r="A34" s="2">
        <v>32</v>
      </c>
      <c r="B34" s="20">
        <v>263</v>
      </c>
      <c r="C34" s="20">
        <v>250</v>
      </c>
      <c r="D34" s="1" t="e">
        <f>IF(ISBLANK(B34),"",VLOOKUP(B34,'ERKEK KATILIM'!#REF!,2,FALSE))</f>
        <v>#REF!</v>
      </c>
      <c r="E34" s="99" t="e">
        <f>IF(ISBLANK(C34),"",VLOOKUP(C34,'KIZ KATILIM'!#REF!,2,FALSE))</f>
        <v>#REF!</v>
      </c>
      <c r="F34" s="21" t="str">
        <f>IFERROR(VLOOKUP(D34,'ERKEK KATILIM'!#REF!,3,0),"")</f>
        <v/>
      </c>
      <c r="G34" s="29" t="str">
        <f>IFERROR(VLOOKUP(E34,'KIZ KATILIM'!#REF!,3,0),"")</f>
        <v/>
      </c>
      <c r="H34" s="102" t="str">
        <f t="shared" si="0"/>
        <v/>
      </c>
    </row>
    <row r="35" spans="1:8" x14ac:dyDescent="0.2">
      <c r="A35" s="2">
        <v>33</v>
      </c>
      <c r="B35" s="20">
        <v>265</v>
      </c>
      <c r="C35" s="20">
        <v>254</v>
      </c>
      <c r="D35" s="1" t="e">
        <f>IF(ISBLANK(B35),"",VLOOKUP(B35,'ERKEK KATILIM'!#REF!,2,FALSE))</f>
        <v>#REF!</v>
      </c>
      <c r="E35" s="99" t="e">
        <f>IF(ISBLANK(C35),"",VLOOKUP(C35,'KIZ KATILIM'!#REF!,2,FALSE))</f>
        <v>#REF!</v>
      </c>
      <c r="F35" s="21" t="str">
        <f>IFERROR(VLOOKUP(D35,'ERKEK KATILIM'!#REF!,3,0),"")</f>
        <v/>
      </c>
      <c r="G35" s="29" t="str">
        <f>IFERROR(VLOOKUP(E35,'KIZ KATILIM'!#REF!,3,0),"")</f>
        <v/>
      </c>
      <c r="H35" s="102" t="str">
        <f t="shared" si="0"/>
        <v/>
      </c>
    </row>
    <row r="36" spans="1:8" x14ac:dyDescent="0.2">
      <c r="A36" s="2">
        <v>34</v>
      </c>
      <c r="B36" s="20">
        <v>266</v>
      </c>
      <c r="C36" s="20">
        <v>252</v>
      </c>
      <c r="D36" s="1" t="e">
        <f>IF(ISBLANK(B36),"",VLOOKUP(B36,'ERKEK KATILIM'!#REF!,2,FALSE))</f>
        <v>#REF!</v>
      </c>
      <c r="E36" s="99" t="e">
        <f>IF(ISBLANK(C36),"",VLOOKUP(C36,'KIZ KATILIM'!#REF!,2,FALSE))</f>
        <v>#REF!</v>
      </c>
      <c r="F36" s="21" t="str">
        <f>IFERROR(VLOOKUP(D36,'ERKEK KATILIM'!#REF!,3,0),"")</f>
        <v/>
      </c>
      <c r="G36" s="29" t="str">
        <f>IFERROR(VLOOKUP(E36,'KIZ KATILIM'!#REF!,3,0),"")</f>
        <v/>
      </c>
      <c r="H36" s="102" t="str">
        <f t="shared" si="0"/>
        <v/>
      </c>
    </row>
    <row r="37" spans="1:8" x14ac:dyDescent="0.2">
      <c r="A37" s="2">
        <v>35</v>
      </c>
      <c r="B37" s="20">
        <v>267</v>
      </c>
      <c r="C37" s="20">
        <v>255</v>
      </c>
      <c r="D37" s="1" t="e">
        <f>IF(ISBLANK(B37),"",VLOOKUP(B37,'ERKEK KATILIM'!#REF!,2,FALSE))</f>
        <v>#REF!</v>
      </c>
      <c r="E37" s="99" t="e">
        <f>IF(ISBLANK(C37),"",VLOOKUP(C37,'KIZ KATILIM'!#REF!,2,FALSE))</f>
        <v>#REF!</v>
      </c>
      <c r="F37" s="21" t="str">
        <f>IFERROR(VLOOKUP(D37,'ERKEK KATILIM'!#REF!,3,0),"")</f>
        <v/>
      </c>
      <c r="G37" s="29" t="str">
        <f>IFERROR(VLOOKUP(E37,'KIZ KATILIM'!#REF!,3,0),"")</f>
        <v/>
      </c>
      <c r="H37" s="102" t="str">
        <f t="shared" si="0"/>
        <v/>
      </c>
    </row>
    <row r="38" spans="1:8" x14ac:dyDescent="0.2">
      <c r="A38" s="2">
        <v>36</v>
      </c>
      <c r="B38" s="20">
        <v>268</v>
      </c>
      <c r="C38" s="20">
        <v>253</v>
      </c>
      <c r="D38" s="1" t="e">
        <f>IF(ISBLANK(B38),"",VLOOKUP(B38,'ERKEK KATILIM'!#REF!,2,FALSE))</f>
        <v>#REF!</v>
      </c>
      <c r="E38" s="99" t="e">
        <f>IF(ISBLANK(C38),"",VLOOKUP(C38,'KIZ KATILIM'!#REF!,2,FALSE))</f>
        <v>#REF!</v>
      </c>
      <c r="F38" s="21" t="str">
        <f>IFERROR(VLOOKUP(D38,'ERKEK KATILIM'!#REF!,3,0),"")</f>
        <v/>
      </c>
      <c r="G38" s="29" t="str">
        <f>IFERROR(VLOOKUP(E38,'KIZ KATILIM'!#REF!,3,0),"")</f>
        <v/>
      </c>
      <c r="H38" s="102" t="str">
        <f t="shared" si="0"/>
        <v/>
      </c>
    </row>
    <row r="39" spans="1:8" x14ac:dyDescent="0.2">
      <c r="A39" s="2">
        <v>37</v>
      </c>
      <c r="B39" s="20">
        <v>273</v>
      </c>
      <c r="C39" s="20">
        <v>266</v>
      </c>
      <c r="D39" s="1" t="e">
        <f>IF(ISBLANK(B39),"",VLOOKUP(B39,'ERKEK KATILIM'!#REF!,2,FALSE))</f>
        <v>#REF!</v>
      </c>
      <c r="E39" s="99" t="e">
        <f>IF(ISBLANK(C39),"",VLOOKUP(C39,'KIZ KATILIM'!#REF!,2,FALSE))</f>
        <v>#REF!</v>
      </c>
      <c r="F39" s="21" t="str">
        <f>IFERROR(VLOOKUP(D39,'ERKEK KATILIM'!#REF!,3,0),"")</f>
        <v/>
      </c>
      <c r="G39" s="29" t="str">
        <f>IFERROR(VLOOKUP(E39,'KIZ KATILIM'!#REF!,3,0),"")</f>
        <v/>
      </c>
      <c r="H39" s="102" t="str">
        <f t="shared" si="0"/>
        <v/>
      </c>
    </row>
    <row r="40" spans="1:8" x14ac:dyDescent="0.2">
      <c r="A40" s="2">
        <v>38</v>
      </c>
      <c r="B40" s="20">
        <v>274</v>
      </c>
      <c r="C40" s="20">
        <v>265</v>
      </c>
      <c r="D40" s="1" t="e">
        <f>IF(ISBLANK(B40),"",VLOOKUP(B40,'ERKEK KATILIM'!#REF!,2,FALSE))</f>
        <v>#REF!</v>
      </c>
      <c r="E40" s="99" t="e">
        <f>IF(ISBLANK(C40),"",VLOOKUP(C40,'KIZ KATILIM'!#REF!,2,FALSE))</f>
        <v>#REF!</v>
      </c>
      <c r="F40" s="21" t="str">
        <f>IFERROR(VLOOKUP(D40,'ERKEK KATILIM'!#REF!,3,0),"")</f>
        <v/>
      </c>
      <c r="G40" s="29" t="str">
        <f>IFERROR(VLOOKUP(E40,'KIZ KATILIM'!#REF!,3,0),"")</f>
        <v/>
      </c>
      <c r="H40" s="102" t="str">
        <f t="shared" si="0"/>
        <v/>
      </c>
    </row>
    <row r="41" spans="1:8" x14ac:dyDescent="0.2">
      <c r="A41" s="2">
        <v>39</v>
      </c>
      <c r="B41" s="20">
        <v>290</v>
      </c>
      <c r="C41" s="20">
        <v>274</v>
      </c>
      <c r="D41" s="1" t="e">
        <f>IF(ISBLANK(B41),"",VLOOKUP(B41,'ERKEK KATILIM'!#REF!,2,FALSE))</f>
        <v>#REF!</v>
      </c>
      <c r="E41" s="99" t="e">
        <f>IF(ISBLANK(C41),"",VLOOKUP(C41,'KIZ KATILIM'!#REF!,2,FALSE))</f>
        <v>#REF!</v>
      </c>
      <c r="F41" s="21" t="str">
        <f>IFERROR(VLOOKUP(D41,'ERKEK KATILIM'!#REF!,3,0),"")</f>
        <v/>
      </c>
      <c r="G41" s="29" t="str">
        <f>IFERROR(VLOOKUP(E41,'KIZ KATILIM'!#REF!,3,0),"")</f>
        <v/>
      </c>
      <c r="H41" s="102" t="str">
        <f t="shared" si="0"/>
        <v/>
      </c>
    </row>
    <row r="42" spans="1:8" x14ac:dyDescent="0.2">
      <c r="A42" s="2">
        <v>40</v>
      </c>
      <c r="B42" s="20">
        <v>288</v>
      </c>
      <c r="C42" s="20">
        <v>272</v>
      </c>
      <c r="D42" s="1" t="e">
        <f>IF(ISBLANK(B42),"",VLOOKUP(B42,'ERKEK KATILIM'!#REF!,2,FALSE))</f>
        <v>#REF!</v>
      </c>
      <c r="E42" s="99" t="e">
        <f>IF(ISBLANK(C42),"",VLOOKUP(C42,'KIZ KATILIM'!#REF!,2,FALSE))</f>
        <v>#REF!</v>
      </c>
      <c r="F42" s="21" t="str">
        <f>IFERROR(VLOOKUP(D42,'ERKEK KATILIM'!#REF!,3,0),"")</f>
        <v/>
      </c>
      <c r="G42" s="29" t="str">
        <f>IFERROR(VLOOKUP(E42,'KIZ KATILIM'!#REF!,3,0),"")</f>
        <v/>
      </c>
      <c r="H42" s="102" t="str">
        <f t="shared" si="0"/>
        <v/>
      </c>
    </row>
    <row r="43" spans="1:8" x14ac:dyDescent="0.2">
      <c r="A43" s="2">
        <v>41</v>
      </c>
      <c r="B43" s="20">
        <v>289</v>
      </c>
      <c r="C43" s="20">
        <v>276</v>
      </c>
      <c r="D43" s="1" t="e">
        <f>IF(ISBLANK(B43),"",VLOOKUP(B43,'ERKEK KATILIM'!#REF!,2,FALSE))</f>
        <v>#REF!</v>
      </c>
      <c r="E43" s="99" t="e">
        <f>IF(ISBLANK(C43),"",VLOOKUP(C43,'KIZ KATILIM'!#REF!,2,FALSE))</f>
        <v>#REF!</v>
      </c>
      <c r="F43" s="21" t="str">
        <f>IFERROR(VLOOKUP(D43,'ERKEK KATILIM'!#REF!,3,0),"")</f>
        <v/>
      </c>
      <c r="G43" s="29" t="str">
        <f>IFERROR(VLOOKUP(E43,'KIZ KATILIM'!#REF!,3,0),"")</f>
        <v/>
      </c>
      <c r="H43" s="102" t="str">
        <f t="shared" si="0"/>
        <v/>
      </c>
    </row>
    <row r="44" spans="1:8" x14ac:dyDescent="0.2">
      <c r="A44" s="2">
        <v>42</v>
      </c>
      <c r="B44" s="20">
        <v>293</v>
      </c>
      <c r="C44" s="20">
        <v>278</v>
      </c>
      <c r="D44" s="1" t="e">
        <f>IF(ISBLANK(B44),"",VLOOKUP(B44,'ERKEK KATILIM'!#REF!,2,FALSE))</f>
        <v>#REF!</v>
      </c>
      <c r="E44" s="99" t="e">
        <f>IF(ISBLANK(C44),"",VLOOKUP(C44,'KIZ KATILIM'!#REF!,2,FALSE))</f>
        <v>#REF!</v>
      </c>
      <c r="F44" s="21" t="str">
        <f>IFERROR(VLOOKUP(D44,'ERKEK KATILIM'!#REF!,3,0),"")</f>
        <v/>
      </c>
      <c r="G44" s="29" t="str">
        <f>IFERROR(VLOOKUP(E44,'KIZ KATILIM'!#REF!,3,0),"")</f>
        <v/>
      </c>
      <c r="H44" s="102" t="str">
        <f t="shared" si="0"/>
        <v/>
      </c>
    </row>
    <row r="45" spans="1:8" x14ac:dyDescent="0.2">
      <c r="A45" s="2">
        <v>43</v>
      </c>
      <c r="B45" s="20">
        <v>251</v>
      </c>
      <c r="C45" s="20">
        <v>232</v>
      </c>
      <c r="D45" s="1" t="e">
        <f>IF(ISBLANK(B45),"",VLOOKUP(B45,'ERKEK KATILIM'!#REF!,2,FALSE))</f>
        <v>#REF!</v>
      </c>
      <c r="E45" s="99" t="e">
        <f>IF(ISBLANK(C45),"",VLOOKUP(C45,'KIZ KATILIM'!#REF!,2,FALSE))</f>
        <v>#REF!</v>
      </c>
      <c r="F45" s="21" t="str">
        <f>IFERROR(VLOOKUP(D45,'ERKEK KATILIM'!#REF!,3,0),"")</f>
        <v/>
      </c>
      <c r="G45" s="29" t="str">
        <f>IFERROR(VLOOKUP(E45,'KIZ KATILIM'!#REF!,3,0),"")</f>
        <v/>
      </c>
      <c r="H45" s="102" t="str">
        <f t="shared" si="0"/>
        <v/>
      </c>
    </row>
    <row r="46" spans="1:8" x14ac:dyDescent="0.2">
      <c r="A46" s="2">
        <v>44</v>
      </c>
      <c r="B46" s="20">
        <v>295</v>
      </c>
      <c r="C46" s="20">
        <v>235</v>
      </c>
      <c r="D46" s="1" t="e">
        <f>IF(ISBLANK(B46),"",VLOOKUP(B46,'ERKEK KATILIM'!#REF!,2,FALSE))</f>
        <v>#REF!</v>
      </c>
      <c r="E46" s="99" t="e">
        <f>IF(ISBLANK(C46),"",VLOOKUP(C46,'KIZ KATILIM'!#REF!,2,FALSE))</f>
        <v>#REF!</v>
      </c>
      <c r="F46" s="21" t="str">
        <f>IFERROR(VLOOKUP(D46,'ERKEK KATILIM'!#REF!,3,0),"")</f>
        <v/>
      </c>
      <c r="G46" s="29" t="str">
        <f>IFERROR(VLOOKUP(E46,'KIZ KATILIM'!#REF!,3,0),"")</f>
        <v/>
      </c>
      <c r="H46" s="102" t="str">
        <f t="shared" si="0"/>
        <v/>
      </c>
    </row>
    <row r="47" spans="1:8" x14ac:dyDescent="0.2">
      <c r="A47" s="2">
        <v>45</v>
      </c>
      <c r="B47" s="20">
        <v>292</v>
      </c>
      <c r="C47" s="20">
        <v>282</v>
      </c>
      <c r="D47" s="1" t="e">
        <f>IF(ISBLANK(B47),"",VLOOKUP(B47,'ERKEK KATILIM'!#REF!,2,FALSE))</f>
        <v>#REF!</v>
      </c>
      <c r="E47" s="99" t="e">
        <f>IF(ISBLANK(C47),"",VLOOKUP(C47,'KIZ KATILIM'!#REF!,2,FALSE))</f>
        <v>#REF!</v>
      </c>
      <c r="F47" s="21" t="str">
        <f>IFERROR(VLOOKUP(D47,'ERKEK KATILIM'!#REF!,3,0),"")</f>
        <v/>
      </c>
      <c r="G47" s="29" t="str">
        <f>IFERROR(VLOOKUP(E47,'KIZ KATILIM'!#REF!,3,0),"")</f>
        <v/>
      </c>
      <c r="H47" s="102" t="str">
        <f t="shared" si="0"/>
        <v/>
      </c>
    </row>
    <row r="48" spans="1:8" x14ac:dyDescent="0.2">
      <c r="A48" s="2">
        <v>46</v>
      </c>
      <c r="B48" s="20">
        <v>294</v>
      </c>
      <c r="C48" s="20">
        <v>283</v>
      </c>
      <c r="D48" s="1" t="e">
        <f>IF(ISBLANK(B48),"",VLOOKUP(B48,'ERKEK KATILIM'!#REF!,2,FALSE))</f>
        <v>#REF!</v>
      </c>
      <c r="E48" s="99" t="e">
        <f>IF(ISBLANK(C48),"",VLOOKUP(C48,'KIZ KATILIM'!#REF!,2,FALSE))</f>
        <v>#REF!</v>
      </c>
      <c r="F48" s="21" t="str">
        <f>IFERROR(VLOOKUP(D48,'ERKEK KATILIM'!#REF!,3,0),"")</f>
        <v/>
      </c>
      <c r="G48" s="29" t="str">
        <f>IFERROR(VLOOKUP(E48,'KIZ KATILIM'!#REF!,3,0),"")</f>
        <v/>
      </c>
      <c r="H48" s="102" t="str">
        <f t="shared" si="0"/>
        <v/>
      </c>
    </row>
    <row r="49" spans="1:8" x14ac:dyDescent="0.2">
      <c r="A49" s="2">
        <v>47</v>
      </c>
      <c r="B49" s="20">
        <v>296</v>
      </c>
      <c r="C49" s="20">
        <v>284</v>
      </c>
      <c r="D49" s="1" t="e">
        <f>IF(ISBLANK(B49),"",VLOOKUP(B49,'ERKEK KATILIM'!#REF!,2,FALSE))</f>
        <v>#REF!</v>
      </c>
      <c r="E49" s="99" t="e">
        <f>IF(ISBLANK(C49),"",VLOOKUP(C49,'KIZ KATILIM'!#REF!,2,FALSE))</f>
        <v>#REF!</v>
      </c>
      <c r="F49" s="21" t="str">
        <f>IFERROR(VLOOKUP(D49,'ERKEK KATILIM'!#REF!,3,0),"")</f>
        <v/>
      </c>
      <c r="G49" s="29" t="str">
        <f>IFERROR(VLOOKUP(E49,'KIZ KATILIM'!#REF!,3,0),"")</f>
        <v/>
      </c>
      <c r="H49" s="102" t="str">
        <f t="shared" si="0"/>
        <v/>
      </c>
    </row>
    <row r="50" spans="1:8" x14ac:dyDescent="0.2">
      <c r="A50" s="2">
        <v>48</v>
      </c>
      <c r="B50" s="20">
        <v>291</v>
      </c>
      <c r="C50" s="20">
        <v>285</v>
      </c>
      <c r="D50" s="1" t="e">
        <f>IF(ISBLANK(B50),"",VLOOKUP(B50,'ERKEK KATILIM'!#REF!,2,FALSE))</f>
        <v>#REF!</v>
      </c>
      <c r="E50" s="99" t="e">
        <f>IF(ISBLANK(C50),"",VLOOKUP(C50,'KIZ KATILIM'!#REF!,2,FALSE))</f>
        <v>#REF!</v>
      </c>
      <c r="F50" s="21" t="str">
        <f>IFERROR(VLOOKUP(D50,'ERKEK KATILIM'!#REF!,3,0),"")</f>
        <v/>
      </c>
      <c r="G50" s="29" t="str">
        <f>IFERROR(VLOOKUP(E50,'KIZ KATILIM'!#REF!,3,0),"")</f>
        <v/>
      </c>
      <c r="H50" s="102" t="str">
        <f t="shared" si="0"/>
        <v/>
      </c>
    </row>
    <row r="51" spans="1:8" x14ac:dyDescent="0.2">
      <c r="A51" s="2">
        <v>49</v>
      </c>
      <c r="B51" s="20">
        <v>287</v>
      </c>
      <c r="C51" s="20">
        <v>277</v>
      </c>
      <c r="D51" s="1" t="e">
        <f>IF(ISBLANK(B51),"",VLOOKUP(B51,'ERKEK KATILIM'!#REF!,2,FALSE))</f>
        <v>#REF!</v>
      </c>
      <c r="E51" s="99" t="e">
        <f>IF(ISBLANK(C51),"",VLOOKUP(C51,'KIZ KATILIM'!#REF!,2,FALSE))</f>
        <v>#REF!</v>
      </c>
      <c r="F51" s="21" t="str">
        <f>IFERROR(VLOOKUP(D51,'ERKEK KATILIM'!#REF!,3,0),"")</f>
        <v/>
      </c>
      <c r="G51" s="29" t="str">
        <f>IFERROR(VLOOKUP(E51,'KIZ KATILIM'!#REF!,3,0),"")</f>
        <v/>
      </c>
      <c r="H51" s="102" t="str">
        <f t="shared" si="0"/>
        <v/>
      </c>
    </row>
    <row r="52" spans="1:8" x14ac:dyDescent="0.2">
      <c r="A52" s="2">
        <v>50</v>
      </c>
      <c r="B52" s="20">
        <v>286</v>
      </c>
      <c r="C52" s="20">
        <v>273</v>
      </c>
      <c r="D52" s="1" t="e">
        <f>IF(ISBLANK(B52),"",VLOOKUP(B52,'ERKEK KATILIM'!#REF!,2,FALSE))</f>
        <v>#REF!</v>
      </c>
      <c r="E52" s="99" t="e">
        <f>IF(ISBLANK(C52),"",VLOOKUP(C52,'KIZ KATILIM'!#REF!,2,FALSE))</f>
        <v>#REF!</v>
      </c>
      <c r="F52" s="21" t="str">
        <f>IFERROR(VLOOKUP(D52,'ERKEK KATILIM'!#REF!,3,0),"")</f>
        <v/>
      </c>
      <c r="G52" s="29" t="str">
        <f>IFERROR(VLOOKUP(E52,'KIZ KATILIM'!#REF!,3,0),"")</f>
        <v/>
      </c>
      <c r="H52" s="102" t="str">
        <f t="shared" si="0"/>
        <v/>
      </c>
    </row>
    <row r="53" spans="1:8" x14ac:dyDescent="0.2">
      <c r="A53" s="2">
        <v>51</v>
      </c>
      <c r="B53" s="20">
        <v>285</v>
      </c>
      <c r="C53" s="20">
        <v>275</v>
      </c>
      <c r="D53" s="1" t="e">
        <f>IF(ISBLANK(B53),"",VLOOKUP(B53,'ERKEK KATILIM'!#REF!,2,FALSE))</f>
        <v>#REF!</v>
      </c>
      <c r="E53" s="99" t="e">
        <f>IF(ISBLANK(C53),"",VLOOKUP(C53,'KIZ KATILIM'!#REF!,2,FALSE))</f>
        <v>#REF!</v>
      </c>
      <c r="F53" s="21" t="str">
        <f>IFERROR(VLOOKUP(D53,'ERKEK KATILIM'!#REF!,3,0),"")</f>
        <v/>
      </c>
      <c r="G53" s="29" t="str">
        <f>IFERROR(VLOOKUP(E53,'KIZ KATILIM'!#REF!,3,0),"")</f>
        <v/>
      </c>
      <c r="H53" s="102" t="str">
        <f t="shared" si="0"/>
        <v/>
      </c>
    </row>
    <row r="54" spans="1:8" x14ac:dyDescent="0.2">
      <c r="A54" s="2">
        <v>52</v>
      </c>
      <c r="B54" s="20">
        <v>250</v>
      </c>
      <c r="C54" s="20">
        <v>234</v>
      </c>
      <c r="D54" s="1" t="e">
        <f>IF(ISBLANK(B54),"",VLOOKUP(B54,'ERKEK KATILIM'!#REF!,2,FALSE))</f>
        <v>#REF!</v>
      </c>
      <c r="E54" s="99" t="e">
        <f>IF(ISBLANK(C54),"",VLOOKUP(C54,'KIZ KATILIM'!#REF!,2,FALSE))</f>
        <v>#REF!</v>
      </c>
      <c r="F54" s="21" t="str">
        <f>IFERROR(VLOOKUP(D54,'ERKEK KATILIM'!#REF!,3,0),"")</f>
        <v/>
      </c>
      <c r="G54" s="29" t="str">
        <f>IFERROR(VLOOKUP(E54,'KIZ KATILIM'!#REF!,3,0),"")</f>
        <v/>
      </c>
      <c r="H54" s="102" t="str">
        <f t="shared" si="0"/>
        <v/>
      </c>
    </row>
    <row r="55" spans="1:8" x14ac:dyDescent="0.2">
      <c r="A55" s="2">
        <v>53</v>
      </c>
      <c r="B55" s="20">
        <v>252</v>
      </c>
      <c r="C55" s="20">
        <v>233</v>
      </c>
      <c r="D55" s="1" t="e">
        <f>IF(ISBLANK(B55),"",VLOOKUP(B55,'ERKEK KATILIM'!#REF!,2,FALSE))</f>
        <v>#REF!</v>
      </c>
      <c r="E55" s="99" t="e">
        <f>IF(ISBLANK(C55),"",VLOOKUP(C55,'KIZ KATILIM'!#REF!,2,FALSE))</f>
        <v>#REF!</v>
      </c>
      <c r="F55" s="21" t="str">
        <f>IFERROR(VLOOKUP(D55,'ERKEK KATILIM'!#REF!,3,0),"")</f>
        <v/>
      </c>
      <c r="G55" s="29" t="str">
        <f>IFERROR(VLOOKUP(E55,'KIZ KATILIM'!#REF!,3,0),"")</f>
        <v/>
      </c>
      <c r="H55" s="102" t="str">
        <f t="shared" si="0"/>
        <v/>
      </c>
    </row>
    <row r="56" spans="1:8" x14ac:dyDescent="0.2">
      <c r="A56" s="2">
        <v>54</v>
      </c>
      <c r="B56" s="20">
        <v>275</v>
      </c>
      <c r="C56" s="20">
        <v>264</v>
      </c>
      <c r="D56" s="1" t="e">
        <f>IF(ISBLANK(B56),"",VLOOKUP(B56,'ERKEK KATILIM'!#REF!,2,FALSE))</f>
        <v>#REF!</v>
      </c>
      <c r="E56" s="99" t="e">
        <f>IF(ISBLANK(C56),"",VLOOKUP(C56,'KIZ KATILIM'!#REF!,2,FALSE))</f>
        <v>#REF!</v>
      </c>
      <c r="F56" s="21" t="str">
        <f>IFERROR(VLOOKUP(D56,'ERKEK KATILIM'!#REF!,3,0),"")</f>
        <v/>
      </c>
      <c r="G56" s="29" t="str">
        <f>IFERROR(VLOOKUP(E56,'KIZ KATILIM'!#REF!,3,0),"")</f>
        <v/>
      </c>
      <c r="H56" s="102" t="str">
        <f t="shared" si="0"/>
        <v/>
      </c>
    </row>
    <row r="57" spans="1:8" x14ac:dyDescent="0.2">
      <c r="A57" s="2">
        <v>55</v>
      </c>
      <c r="B57" s="20">
        <v>249</v>
      </c>
      <c r="C57" s="20">
        <v>290</v>
      </c>
      <c r="D57" s="1" t="e">
        <f>IF(ISBLANK(B57),"",VLOOKUP(B57,'ERKEK KATILIM'!#REF!,2,FALSE))</f>
        <v>#REF!</v>
      </c>
      <c r="E57" s="99" t="e">
        <f>IF(ISBLANK(C57),"",VLOOKUP(C57,'KIZ KATILIM'!#REF!,2,FALSE))</f>
        <v>#REF!</v>
      </c>
      <c r="F57" s="21" t="str">
        <f>IFERROR(VLOOKUP(D57,'ERKEK KATILIM'!#REF!,3,0),"")</f>
        <v/>
      </c>
      <c r="G57" s="29" t="str">
        <f>IFERROR(VLOOKUP(E57,'KIZ KATILIM'!#REF!,3,0),"")</f>
        <v/>
      </c>
      <c r="H57" s="102" t="str">
        <f t="shared" si="0"/>
        <v/>
      </c>
    </row>
    <row r="58" spans="1:8" x14ac:dyDescent="0.2">
      <c r="A58" s="2">
        <v>56</v>
      </c>
      <c r="B58" s="20">
        <v>248</v>
      </c>
      <c r="C58" s="20">
        <v>221</v>
      </c>
      <c r="D58" s="1" t="e">
        <f>IF(ISBLANK(B58),"",VLOOKUP(B58,'ERKEK KATILIM'!#REF!,2,FALSE))</f>
        <v>#REF!</v>
      </c>
      <c r="E58" s="99" t="e">
        <f>IF(ISBLANK(C58),"",VLOOKUP(C58,'KIZ KATILIM'!#REF!,2,FALSE))</f>
        <v>#REF!</v>
      </c>
      <c r="F58" s="21" t="str">
        <f>IFERROR(VLOOKUP(D58,'ERKEK KATILIM'!#REF!,3,0),"")</f>
        <v/>
      </c>
      <c r="G58" s="29" t="str">
        <f>IFERROR(VLOOKUP(E58,'KIZ KATILIM'!#REF!,3,0),"")</f>
        <v/>
      </c>
      <c r="H58" s="102" t="str">
        <f t="shared" si="0"/>
        <v/>
      </c>
    </row>
    <row r="59" spans="1:8" x14ac:dyDescent="0.2">
      <c r="A59" s="2">
        <v>57</v>
      </c>
      <c r="B59" s="20">
        <v>310</v>
      </c>
      <c r="C59" s="20">
        <v>291</v>
      </c>
      <c r="D59" s="1" t="e">
        <f>IF(ISBLANK(B59),"",VLOOKUP(B59,'ERKEK KATILIM'!#REF!,2,FALSE))</f>
        <v>#REF!</v>
      </c>
      <c r="E59" s="99" t="e">
        <f>IF(ISBLANK(C59),"",VLOOKUP(C59,'KIZ KATILIM'!#REF!,2,FALSE))</f>
        <v>#REF!</v>
      </c>
      <c r="F59" s="21" t="str">
        <f>IFERROR(VLOOKUP(D59,'ERKEK KATILIM'!#REF!,3,0),"")</f>
        <v/>
      </c>
      <c r="G59" s="29" t="str">
        <f>IFERROR(VLOOKUP(E59,'KIZ KATILIM'!#REF!,3,0),"")</f>
        <v/>
      </c>
      <c r="H59" s="102" t="str">
        <f t="shared" si="0"/>
        <v/>
      </c>
    </row>
    <row r="60" spans="1:8" x14ac:dyDescent="0.2">
      <c r="A60" s="2">
        <v>58</v>
      </c>
      <c r="B60" s="20">
        <v>303</v>
      </c>
      <c r="C60" s="20">
        <v>308</v>
      </c>
      <c r="D60" s="1" t="e">
        <f>IF(ISBLANK(B60),"",VLOOKUP(B60,'ERKEK KATILIM'!#REF!,2,FALSE))</f>
        <v>#REF!</v>
      </c>
      <c r="E60" s="99" t="e">
        <f>IF(ISBLANK(C60),"",VLOOKUP(C60,'KIZ KATILIM'!#REF!,2,FALSE))</f>
        <v>#REF!</v>
      </c>
      <c r="F60" s="21" t="str">
        <f>IFERROR(VLOOKUP(D60,'ERKEK KATILIM'!#REF!,3,0),"")</f>
        <v/>
      </c>
      <c r="G60" s="29" t="str">
        <f>IFERROR(VLOOKUP(E60,'KIZ KATILIM'!#REF!,3,0),"")</f>
        <v/>
      </c>
      <c r="H60" s="102" t="str">
        <f t="shared" si="0"/>
        <v/>
      </c>
    </row>
    <row r="61" spans="1:8" x14ac:dyDescent="0.2">
      <c r="A61" s="2">
        <v>59</v>
      </c>
      <c r="B61" s="20">
        <v>304</v>
      </c>
      <c r="C61" s="20">
        <v>299</v>
      </c>
      <c r="D61" s="1" t="e">
        <f>IF(ISBLANK(B61),"",VLOOKUP(B61,'ERKEK KATILIM'!#REF!,2,FALSE))</f>
        <v>#REF!</v>
      </c>
      <c r="E61" s="99" t="e">
        <f>IF(ISBLANK(C61),"",VLOOKUP(C61,'KIZ KATILIM'!#REF!,2,FALSE))</f>
        <v>#REF!</v>
      </c>
      <c r="F61" s="21" t="str">
        <f>IFERROR(VLOOKUP(D61,'ERKEK KATILIM'!#REF!,3,0),"")</f>
        <v/>
      </c>
      <c r="G61" s="29" t="str">
        <f>IFERROR(VLOOKUP(E61,'KIZ KATILIM'!#REF!,3,0),"")</f>
        <v/>
      </c>
      <c r="H61" s="102" t="str">
        <f t="shared" si="0"/>
        <v/>
      </c>
    </row>
    <row r="62" spans="1:8" x14ac:dyDescent="0.2">
      <c r="A62" s="2">
        <v>60</v>
      </c>
      <c r="B62" s="20">
        <v>305</v>
      </c>
      <c r="C62" s="20">
        <v>307</v>
      </c>
      <c r="D62" s="1" t="e">
        <f>IF(ISBLANK(B62),"",VLOOKUP(B62,'ERKEK KATILIM'!#REF!,2,FALSE))</f>
        <v>#REF!</v>
      </c>
      <c r="E62" s="99" t="e">
        <f>IF(ISBLANK(C62),"",VLOOKUP(C62,'KIZ KATILIM'!#REF!,2,FALSE))</f>
        <v>#REF!</v>
      </c>
      <c r="F62" s="21" t="str">
        <f>IFERROR(VLOOKUP(D62,'ERKEK KATILIM'!#REF!,3,0),"")</f>
        <v/>
      </c>
      <c r="G62" s="29" t="str">
        <f>IFERROR(VLOOKUP(E62,'KIZ KATILIM'!#REF!,3,0),"")</f>
        <v/>
      </c>
      <c r="H62" s="102" t="str">
        <f t="shared" si="0"/>
        <v/>
      </c>
    </row>
    <row r="63" spans="1:8" x14ac:dyDescent="0.2">
      <c r="A63" s="2">
        <v>61</v>
      </c>
      <c r="B63" s="20">
        <v>306</v>
      </c>
      <c r="C63" s="20">
        <v>310</v>
      </c>
      <c r="D63" s="1" t="e">
        <f>IF(ISBLANK(B63),"",VLOOKUP(B63,'ERKEK KATILIM'!#REF!,2,FALSE))</f>
        <v>#REF!</v>
      </c>
      <c r="E63" s="99" t="e">
        <f>IF(ISBLANK(C63),"",VLOOKUP(C63,'KIZ KATILIM'!#REF!,2,FALSE))</f>
        <v>#REF!</v>
      </c>
      <c r="F63" s="21" t="str">
        <f>IFERROR(VLOOKUP(D63,'ERKEK KATILIM'!#REF!,3,0),"")</f>
        <v/>
      </c>
      <c r="G63" s="29" t="str">
        <f>IFERROR(VLOOKUP(E63,'KIZ KATILIM'!#REF!,3,0),"")</f>
        <v/>
      </c>
      <c r="H63" s="102" t="str">
        <f t="shared" si="0"/>
        <v/>
      </c>
    </row>
    <row r="64" spans="1:8" x14ac:dyDescent="0.2">
      <c r="A64" s="2">
        <v>62</v>
      </c>
      <c r="B64" s="20">
        <v>307</v>
      </c>
      <c r="C64" s="20">
        <v>220</v>
      </c>
      <c r="D64" s="1" t="e">
        <f>IF(ISBLANK(B64),"",VLOOKUP(B64,'ERKEK KATILIM'!#REF!,2,FALSE))</f>
        <v>#REF!</v>
      </c>
      <c r="E64" s="99" t="e">
        <f>IF(ISBLANK(C64),"",VLOOKUP(C64,'KIZ KATILIM'!#REF!,2,FALSE))</f>
        <v>#REF!</v>
      </c>
      <c r="F64" s="21" t="str">
        <f>IFERROR(VLOOKUP(D64,'ERKEK KATILIM'!#REF!,3,0),"")</f>
        <v/>
      </c>
      <c r="G64" s="29" t="str">
        <f>IFERROR(VLOOKUP(E64,'KIZ KATILIM'!#REF!,3,0),"")</f>
        <v/>
      </c>
      <c r="H64" s="102" t="str">
        <f t="shared" si="0"/>
        <v/>
      </c>
    </row>
    <row r="65" spans="1:8" x14ac:dyDescent="0.2">
      <c r="A65" s="2">
        <v>63</v>
      </c>
      <c r="B65" s="20">
        <v>309</v>
      </c>
      <c r="C65" s="20">
        <v>305</v>
      </c>
      <c r="D65" s="1" t="e">
        <f>IF(ISBLANK(B65),"",VLOOKUP(B65,'ERKEK KATILIM'!#REF!,2,FALSE))</f>
        <v>#REF!</v>
      </c>
      <c r="E65" s="99" t="e">
        <f>IF(ISBLANK(C65),"",VLOOKUP(C65,'KIZ KATILIM'!#REF!,2,FALSE))</f>
        <v>#REF!</v>
      </c>
      <c r="F65" s="21" t="str">
        <f>IFERROR(VLOOKUP(D65,'ERKEK KATILIM'!#REF!,3,0),"")</f>
        <v/>
      </c>
      <c r="G65" s="29" t="str">
        <f>IFERROR(VLOOKUP(E65,'KIZ KATILIM'!#REF!,3,0),"")</f>
        <v/>
      </c>
      <c r="H65" s="102" t="str">
        <f t="shared" si="0"/>
        <v/>
      </c>
    </row>
    <row r="66" spans="1:8" x14ac:dyDescent="0.2">
      <c r="A66" s="2">
        <v>64</v>
      </c>
      <c r="B66" s="20">
        <v>316</v>
      </c>
      <c r="C66" s="20">
        <v>292</v>
      </c>
      <c r="D66" s="1" t="e">
        <f>IF(ISBLANK(B66),"",VLOOKUP(B66,'ERKEK KATILIM'!#REF!,2,FALSE))</f>
        <v>#REF!</v>
      </c>
      <c r="E66" s="99" t="e">
        <f>IF(ISBLANK(C66),"",VLOOKUP(C66,'KIZ KATILIM'!#REF!,2,FALSE))</f>
        <v>#REF!</v>
      </c>
      <c r="F66" s="21" t="str">
        <f>IFERROR(VLOOKUP(D66,'ERKEK KATILIM'!#REF!,3,0),"")</f>
        <v/>
      </c>
      <c r="G66" s="29" t="str">
        <f>IFERROR(VLOOKUP(E66,'KIZ KATILIM'!#REF!,3,0),"")</f>
        <v/>
      </c>
      <c r="H66" s="102" t="str">
        <f t="shared" ref="H66:H83" si="1">IF(SUM(F66:G66)&lt;=0,"",IFERROR(SUM(F66:G66,0),""))</f>
        <v/>
      </c>
    </row>
    <row r="67" spans="1:8" x14ac:dyDescent="0.2">
      <c r="A67" s="2">
        <v>65</v>
      </c>
      <c r="B67" s="20">
        <v>317</v>
      </c>
      <c r="C67" s="20">
        <v>293</v>
      </c>
      <c r="D67" s="1" t="e">
        <f>IF(ISBLANK(B67),"",VLOOKUP(B67,'ERKEK KATILIM'!#REF!,2,FALSE))</f>
        <v>#REF!</v>
      </c>
      <c r="E67" s="99" t="e">
        <f>IF(ISBLANK(C67),"",VLOOKUP(C67,'KIZ KATILIM'!#REF!,2,FALSE))</f>
        <v>#REF!</v>
      </c>
      <c r="F67" s="21" t="str">
        <f>IFERROR(VLOOKUP(D67,'ERKEK KATILIM'!#REF!,3,0),"")</f>
        <v/>
      </c>
      <c r="G67" s="29" t="str">
        <f>IFERROR(VLOOKUP(E67,'KIZ KATILIM'!#REF!,3,0),"")</f>
        <v/>
      </c>
      <c r="H67" s="102" t="str">
        <f t="shared" si="1"/>
        <v/>
      </c>
    </row>
    <row r="68" spans="1:8" x14ac:dyDescent="0.2">
      <c r="A68" s="2">
        <v>66</v>
      </c>
      <c r="B68" s="20">
        <v>272</v>
      </c>
      <c r="C68" s="20">
        <v>263</v>
      </c>
      <c r="D68" s="1" t="e">
        <f>IF(ISBLANK(B68),"",VLOOKUP(B68,'ERKEK KATILIM'!#REF!,2,FALSE))</f>
        <v>#REF!</v>
      </c>
      <c r="E68" s="99" t="e">
        <f>IF(ISBLANK(C68),"",VLOOKUP(C68,'KIZ KATILIM'!#REF!,2,FALSE))</f>
        <v>#REF!</v>
      </c>
      <c r="F68" s="21" t="str">
        <f>IFERROR(VLOOKUP(D68,'ERKEK KATILIM'!#REF!,3,0),"")</f>
        <v/>
      </c>
      <c r="G68" s="29" t="str">
        <f>IFERROR(VLOOKUP(E68,'KIZ KATILIM'!#REF!,3,0),"")</f>
        <v/>
      </c>
      <c r="H68" s="102" t="str">
        <f t="shared" si="1"/>
        <v/>
      </c>
    </row>
    <row r="69" spans="1:8" x14ac:dyDescent="0.2">
      <c r="A69" s="2">
        <v>67</v>
      </c>
      <c r="B69" s="20">
        <v>244</v>
      </c>
      <c r="C69" s="20">
        <v>202</v>
      </c>
      <c r="D69" s="1" t="e">
        <f>IF(ISBLANK(B69),"",VLOOKUP(B69,'ERKEK KATILIM'!#REF!,2,FALSE))</f>
        <v>#REF!</v>
      </c>
      <c r="E69" s="99" t="e">
        <f>IF(ISBLANK(C69),"",VLOOKUP(C69,'KIZ KATILIM'!#REF!,2,FALSE))</f>
        <v>#REF!</v>
      </c>
      <c r="F69" s="21" t="str">
        <f>IFERROR(VLOOKUP(D69,'ERKEK KATILIM'!#REF!,3,0),"")</f>
        <v/>
      </c>
      <c r="G69" s="29" t="str">
        <f>IFERROR(VLOOKUP(E69,'KIZ KATILIM'!#REF!,3,0),"")</f>
        <v/>
      </c>
      <c r="H69" s="102" t="str">
        <f t="shared" si="1"/>
        <v/>
      </c>
    </row>
    <row r="70" spans="1:8" x14ac:dyDescent="0.2">
      <c r="A70" s="2">
        <v>68</v>
      </c>
      <c r="B70" s="20">
        <v>325</v>
      </c>
      <c r="C70" s="20">
        <v>301</v>
      </c>
      <c r="D70" s="1" t="e">
        <f>IF(ISBLANK(B70),"",VLOOKUP(B70,'ERKEK KATILIM'!#REF!,2,FALSE))</f>
        <v>#REF!</v>
      </c>
      <c r="E70" s="99" t="e">
        <f>IF(ISBLANK(C70),"",VLOOKUP(C70,'KIZ KATILIM'!#REF!,2,FALSE))</f>
        <v>#REF!</v>
      </c>
      <c r="F70" s="21" t="str">
        <f>IFERROR(VLOOKUP(D70,'ERKEK KATILIM'!#REF!,3,0),"")</f>
        <v/>
      </c>
      <c r="G70" s="29" t="str">
        <f>IFERROR(VLOOKUP(E70,'KIZ KATILIM'!#REF!,3,0),"")</f>
        <v/>
      </c>
      <c r="H70" s="102" t="str">
        <f t="shared" si="1"/>
        <v/>
      </c>
    </row>
    <row r="71" spans="1:8" x14ac:dyDescent="0.2">
      <c r="A71" s="2">
        <v>69</v>
      </c>
      <c r="B71" s="20">
        <v>326</v>
      </c>
      <c r="C71" s="20">
        <v>298</v>
      </c>
      <c r="D71" s="1" t="e">
        <f>IF(ISBLANK(B71),"",VLOOKUP(B71,'ERKEK KATILIM'!#REF!,2,FALSE))</f>
        <v>#REF!</v>
      </c>
      <c r="E71" s="99" t="e">
        <f>IF(ISBLANK(C71),"",VLOOKUP(C71,'KIZ KATILIM'!#REF!,2,FALSE))</f>
        <v>#REF!</v>
      </c>
      <c r="F71" s="21" t="str">
        <f>IFERROR(VLOOKUP(D71,'ERKEK KATILIM'!#REF!,3,0),"")</f>
        <v/>
      </c>
      <c r="G71" s="29" t="str">
        <f>IFERROR(VLOOKUP(E71,'KIZ KATILIM'!#REF!,3,0),"")</f>
        <v/>
      </c>
      <c r="H71" s="102" t="str">
        <f t="shared" si="1"/>
        <v/>
      </c>
    </row>
    <row r="72" spans="1:8" x14ac:dyDescent="0.2">
      <c r="A72" s="2">
        <v>70</v>
      </c>
      <c r="B72" s="20">
        <v>282</v>
      </c>
      <c r="C72" s="20">
        <v>270</v>
      </c>
      <c r="D72" s="1" t="e">
        <f>IF(ISBLANK(B72),"",VLOOKUP(B72,'ERKEK KATILIM'!#REF!,2,FALSE))</f>
        <v>#REF!</v>
      </c>
      <c r="E72" s="99" t="e">
        <f>IF(ISBLANK(C72),"",VLOOKUP(C72,'KIZ KATILIM'!#REF!,2,FALSE))</f>
        <v>#REF!</v>
      </c>
      <c r="F72" s="21" t="str">
        <f>IFERROR(VLOOKUP(D72,'ERKEK KATILIM'!#REF!,3,0),"")</f>
        <v/>
      </c>
      <c r="G72" s="29" t="str">
        <f>IFERROR(VLOOKUP(E72,'KIZ KATILIM'!#REF!,3,0),"")</f>
        <v/>
      </c>
      <c r="H72" s="102" t="str">
        <f t="shared" si="1"/>
        <v/>
      </c>
    </row>
    <row r="73" spans="1:8" x14ac:dyDescent="0.2">
      <c r="A73" s="2">
        <v>71</v>
      </c>
      <c r="B73" s="20">
        <v>283</v>
      </c>
      <c r="C73" s="20">
        <v>271</v>
      </c>
      <c r="D73" s="1" t="e">
        <f>IF(ISBLANK(B73),"",VLOOKUP(B73,'ERKEK KATILIM'!#REF!,2,FALSE))</f>
        <v>#REF!</v>
      </c>
      <c r="E73" s="99" t="e">
        <f>IF(ISBLANK(C73),"",VLOOKUP(C73,'KIZ KATILIM'!#REF!,2,FALSE))</f>
        <v>#REF!</v>
      </c>
      <c r="F73" s="21" t="str">
        <f>IFERROR(VLOOKUP(D73,'ERKEK KATILIM'!#REF!,3,0),"")</f>
        <v/>
      </c>
      <c r="G73" s="29" t="str">
        <f>IFERROR(VLOOKUP(E73,'KIZ KATILIM'!#REF!,3,0),"")</f>
        <v/>
      </c>
      <c r="H73" s="102" t="str">
        <f t="shared" si="1"/>
        <v/>
      </c>
    </row>
    <row r="74" spans="1:8" x14ac:dyDescent="0.2">
      <c r="A74" s="2">
        <v>72</v>
      </c>
      <c r="B74" s="20">
        <v>327</v>
      </c>
      <c r="C74" s="20">
        <v>280</v>
      </c>
      <c r="D74" s="1" t="e">
        <f>IF(ISBLANK(B74),"",VLOOKUP(B74,'ERKEK KATILIM'!#REF!,2,FALSE))</f>
        <v>#REF!</v>
      </c>
      <c r="E74" s="99" t="e">
        <f>IF(ISBLANK(C74),"",VLOOKUP(C74,'KIZ KATILIM'!#REF!,2,FALSE))</f>
        <v>#REF!</v>
      </c>
      <c r="F74" s="21" t="str">
        <f>IFERROR(VLOOKUP(D74,'ERKEK KATILIM'!#REF!,3,0),"")</f>
        <v/>
      </c>
      <c r="G74" s="29" t="str">
        <f>IFERROR(VLOOKUP(E74,'KIZ KATILIM'!#REF!,3,0),"")</f>
        <v/>
      </c>
      <c r="H74" s="102" t="str">
        <f t="shared" si="1"/>
        <v/>
      </c>
    </row>
    <row r="75" spans="1:8" x14ac:dyDescent="0.2">
      <c r="A75" s="2">
        <v>73</v>
      </c>
      <c r="B75" s="20">
        <v>328</v>
      </c>
      <c r="C75" s="20">
        <v>281</v>
      </c>
      <c r="D75" s="1" t="e">
        <f>IF(ISBLANK(B75),"",VLOOKUP(B75,'ERKEK KATILIM'!#REF!,2,FALSE))</f>
        <v>#REF!</v>
      </c>
      <c r="E75" s="99" t="e">
        <f>IF(ISBLANK(C75),"",VLOOKUP(C75,'KIZ KATILIM'!#REF!,2,FALSE))</f>
        <v>#REF!</v>
      </c>
      <c r="F75" s="21" t="str">
        <f>IFERROR(VLOOKUP(D75,'ERKEK KATILIM'!#REF!,3,0),"")</f>
        <v/>
      </c>
      <c r="G75" s="29" t="str">
        <f>IFERROR(VLOOKUP(E75,'KIZ KATILIM'!#REF!,3,0),"")</f>
        <v/>
      </c>
      <c r="H75" s="102" t="str">
        <f t="shared" si="1"/>
        <v/>
      </c>
    </row>
    <row r="76" spans="1:8" x14ac:dyDescent="0.2">
      <c r="A76" s="2">
        <v>74</v>
      </c>
      <c r="B76" s="20">
        <v>324</v>
      </c>
      <c r="C76" s="20">
        <v>313</v>
      </c>
      <c r="D76" s="1" t="e">
        <f>IF(ISBLANK(B76),"",VLOOKUP(B76,'ERKEK KATILIM'!#REF!,2,FALSE))</f>
        <v>#REF!</v>
      </c>
      <c r="E76" s="99" t="e">
        <f>IF(ISBLANK(C76),"",VLOOKUP(C76,'KIZ KATILIM'!#REF!,2,FALSE))</f>
        <v>#REF!</v>
      </c>
      <c r="F76" s="21" t="str">
        <f>IFERROR(VLOOKUP(D76,'ERKEK KATILIM'!#REF!,3,0),"")</f>
        <v/>
      </c>
      <c r="G76" s="29" t="str">
        <f>IFERROR(VLOOKUP(E76,'KIZ KATILIM'!#REF!,3,0),"")</f>
        <v/>
      </c>
      <c r="H76" s="102" t="str">
        <f t="shared" si="1"/>
        <v/>
      </c>
    </row>
    <row r="77" spans="1:8" x14ac:dyDescent="0.2">
      <c r="A77" s="2">
        <v>75</v>
      </c>
      <c r="B77" s="20">
        <v>330</v>
      </c>
      <c r="C77" s="20">
        <v>304</v>
      </c>
      <c r="D77" s="1" t="e">
        <f>IF(ISBLANK(B77),"",VLOOKUP(B77,'ERKEK KATILIM'!#REF!,2,FALSE))</f>
        <v>#REF!</v>
      </c>
      <c r="E77" s="99" t="e">
        <f>IF(ISBLANK(C77),"",VLOOKUP(C77,'KIZ KATILIM'!#REF!,2,FALSE))</f>
        <v>#REF!</v>
      </c>
      <c r="F77" s="21" t="str">
        <f>IFERROR(VLOOKUP(D77,'ERKEK KATILIM'!#REF!,3,0),"")</f>
        <v/>
      </c>
      <c r="G77" s="29" t="str">
        <f>IFERROR(VLOOKUP(E77,'KIZ KATILIM'!#REF!,3,0),"")</f>
        <v/>
      </c>
      <c r="H77" s="102" t="str">
        <f t="shared" si="1"/>
        <v/>
      </c>
    </row>
    <row r="78" spans="1:8" x14ac:dyDescent="0.2">
      <c r="A78" s="2">
        <v>76</v>
      </c>
      <c r="B78" s="20">
        <v>331</v>
      </c>
      <c r="C78" s="20">
        <v>302</v>
      </c>
      <c r="D78" s="1" t="e">
        <f>IF(ISBLANK(B78),"",VLOOKUP(B78,'ERKEK KATILIM'!#REF!,2,FALSE))</f>
        <v>#REF!</v>
      </c>
      <c r="E78" s="99" t="e">
        <f>IF(ISBLANK(C78),"",VLOOKUP(C78,'KIZ KATILIM'!#REF!,2,FALSE))</f>
        <v>#REF!</v>
      </c>
      <c r="F78" s="21" t="str">
        <f>IFERROR(VLOOKUP(D78,'ERKEK KATILIM'!#REF!,3,0),"")</f>
        <v/>
      </c>
      <c r="G78" s="29" t="str">
        <f>IFERROR(VLOOKUP(E78,'KIZ KATILIM'!#REF!,3,0),"")</f>
        <v/>
      </c>
      <c r="H78" s="102" t="str">
        <f t="shared" si="1"/>
        <v/>
      </c>
    </row>
    <row r="79" spans="1:8" x14ac:dyDescent="0.2">
      <c r="A79" s="2">
        <v>77</v>
      </c>
      <c r="B79" s="20">
        <v>332</v>
      </c>
      <c r="C79" s="20">
        <v>296</v>
      </c>
      <c r="D79" s="1" t="e">
        <f>IF(ISBLANK(B79),"",VLOOKUP(B79,'ERKEK KATILIM'!#REF!,2,FALSE))</f>
        <v>#REF!</v>
      </c>
      <c r="E79" s="99" t="e">
        <f>IF(ISBLANK(C79),"",VLOOKUP(C79,'KIZ KATILIM'!#REF!,2,FALSE))</f>
        <v>#REF!</v>
      </c>
      <c r="F79" s="21" t="str">
        <f>IFERROR(VLOOKUP(D79,'ERKEK KATILIM'!#REF!,3,0),"")</f>
        <v/>
      </c>
      <c r="G79" s="29" t="str">
        <f>IFERROR(VLOOKUP(E79,'KIZ KATILIM'!#REF!,3,0),"")</f>
        <v/>
      </c>
      <c r="H79" s="102" t="str">
        <f t="shared" si="1"/>
        <v/>
      </c>
    </row>
    <row r="80" spans="1:8" x14ac:dyDescent="0.2">
      <c r="A80" s="2">
        <v>78</v>
      </c>
      <c r="B80" s="20">
        <v>333</v>
      </c>
      <c r="C80" s="20">
        <v>323</v>
      </c>
      <c r="D80" s="1" t="e">
        <f>IF(ISBLANK(B80),"",VLOOKUP(B80,'ERKEK KATILIM'!#REF!,2,FALSE))</f>
        <v>#REF!</v>
      </c>
      <c r="E80" s="99" t="e">
        <f>IF(ISBLANK(C80),"",VLOOKUP(C80,'KIZ KATILIM'!#REF!,2,FALSE))</f>
        <v>#REF!</v>
      </c>
      <c r="F80" s="21" t="str">
        <f>IFERROR(VLOOKUP(D80,'ERKEK KATILIM'!#REF!,3,0),"")</f>
        <v/>
      </c>
      <c r="G80" s="29" t="str">
        <f>IFERROR(VLOOKUP(E80,'KIZ KATILIM'!#REF!,3,0),"")</f>
        <v/>
      </c>
      <c r="H80" s="102" t="str">
        <f t="shared" si="1"/>
        <v/>
      </c>
    </row>
    <row r="81" spans="1:8" x14ac:dyDescent="0.2">
      <c r="A81" s="2">
        <v>79</v>
      </c>
      <c r="B81" s="20">
        <v>339</v>
      </c>
      <c r="C81" s="20">
        <v>306</v>
      </c>
      <c r="D81" s="1" t="e">
        <f>IF(ISBLANK(B81),"",VLOOKUP(B81,'ERKEK KATILIM'!#REF!,2,FALSE))</f>
        <v>#REF!</v>
      </c>
      <c r="E81" s="99" t="e">
        <f>IF(ISBLANK(C81),"",VLOOKUP(C81,'KIZ KATILIM'!#REF!,2,FALSE))</f>
        <v>#REF!</v>
      </c>
      <c r="F81" s="21" t="str">
        <f>IFERROR(VLOOKUP(D81,'ERKEK KATILIM'!#REF!,3,0),"")</f>
        <v/>
      </c>
      <c r="G81" s="29" t="str">
        <f>IFERROR(VLOOKUP(E81,'KIZ KATILIM'!#REF!,3,0),"")</f>
        <v/>
      </c>
      <c r="H81" s="102" t="str">
        <f t="shared" si="1"/>
        <v/>
      </c>
    </row>
    <row r="82" spans="1:8" x14ac:dyDescent="0.2">
      <c r="A82" s="2">
        <v>80</v>
      </c>
      <c r="B82" s="20">
        <v>269</v>
      </c>
      <c r="C82" s="20">
        <v>256</v>
      </c>
      <c r="D82" s="1" t="e">
        <f>IF(ISBLANK(B82),"",VLOOKUP(B82,'ERKEK KATILIM'!#REF!,2,FALSE))</f>
        <v>#REF!</v>
      </c>
      <c r="E82" s="99" t="e">
        <f>IF(ISBLANK(C82),"",VLOOKUP(C82,'KIZ KATILIM'!#REF!,2,FALSE))</f>
        <v>#REF!</v>
      </c>
      <c r="F82" s="21" t="str">
        <f>IFERROR(VLOOKUP(D82,'ERKEK KATILIM'!#REF!,3,0),"")</f>
        <v/>
      </c>
      <c r="G82" s="29" t="str">
        <f>IFERROR(VLOOKUP(E82,'KIZ KATILIM'!#REF!,3,0),"")</f>
        <v/>
      </c>
      <c r="H82" s="102" t="str">
        <f t="shared" si="1"/>
        <v/>
      </c>
    </row>
    <row r="83" spans="1:8" x14ac:dyDescent="0.2">
      <c r="A83" s="2">
        <v>81</v>
      </c>
      <c r="B83" s="20">
        <v>271</v>
      </c>
      <c r="C83" s="20">
        <v>258</v>
      </c>
      <c r="D83" s="1" t="e">
        <f>IF(ISBLANK(B83),"",VLOOKUP(B83,'ERKEK KATILIM'!#REF!,2,FALSE))</f>
        <v>#REF!</v>
      </c>
      <c r="E83" s="99" t="e">
        <f>IF(ISBLANK(C83),"",VLOOKUP(C83,'KIZ KATILIM'!#REF!,2,FALSE))</f>
        <v>#REF!</v>
      </c>
      <c r="F83" s="21" t="str">
        <f>IFERROR(VLOOKUP(D83,'ERKEK KATILIM'!#REF!,3,0),"")</f>
        <v/>
      </c>
      <c r="G83" s="29" t="str">
        <f>IFERROR(VLOOKUP(E83,'KIZ KATILIM'!#REF!,3,0),"")</f>
        <v/>
      </c>
      <c r="H83" s="102" t="str">
        <f t="shared" si="1"/>
        <v/>
      </c>
    </row>
    <row r="84" spans="1:8" x14ac:dyDescent="0.2">
      <c r="A84" s="2">
        <v>82</v>
      </c>
      <c r="B84" s="20">
        <v>270</v>
      </c>
      <c r="C84" s="20">
        <v>259</v>
      </c>
      <c r="D84" s="1" t="e">
        <f>IF(ISBLANK(B84),"",VLOOKUP(B84,'ERKEK KATILIM'!#REF!,2,FALSE))</f>
        <v>#REF!</v>
      </c>
      <c r="E84" s="99" t="e">
        <f>IF(ISBLANK(C84),"",VLOOKUP(C84,'KIZ KATILIM'!#REF!,2,FALSE))</f>
        <v>#REF!</v>
      </c>
      <c r="F84" s="21" t="str">
        <f>IFERROR(VLOOKUP(D84,'ERKEK KATILIM'!#REF!,3,0),"")</f>
        <v/>
      </c>
      <c r="G84" s="29" t="str">
        <f>IFERROR(VLOOKUP(E84,'KIZ KATILIM'!#REF!,3,0),"")</f>
        <v/>
      </c>
      <c r="H84" s="102" t="str">
        <f t="shared" ref="H84:H147" si="2">IF(SUM(F84:G84)&lt;=0,"",IFERROR(SUM(F84:G84,0),""))</f>
        <v/>
      </c>
    </row>
    <row r="85" spans="1:8" x14ac:dyDescent="0.2">
      <c r="A85" s="2">
        <v>83</v>
      </c>
      <c r="B85" s="20">
        <v>344</v>
      </c>
      <c r="C85" s="20">
        <v>312</v>
      </c>
      <c r="D85" s="1" t="e">
        <f>IF(ISBLANK(B85),"",VLOOKUP(B85,'ERKEK KATILIM'!#REF!,2,FALSE))</f>
        <v>#REF!</v>
      </c>
      <c r="E85" s="99" t="e">
        <f>IF(ISBLANK(C85),"",VLOOKUP(C85,'KIZ KATILIM'!#REF!,2,FALSE))</f>
        <v>#REF!</v>
      </c>
      <c r="F85" s="21" t="str">
        <f>IFERROR(VLOOKUP(D85,'ERKEK KATILIM'!#REF!,3,0),"")</f>
        <v/>
      </c>
      <c r="G85" s="29" t="str">
        <f>IFERROR(VLOOKUP(E85,'KIZ KATILIM'!#REF!,3,0),"")</f>
        <v/>
      </c>
      <c r="H85" s="102" t="str">
        <f t="shared" si="2"/>
        <v/>
      </c>
    </row>
    <row r="86" spans="1:8" x14ac:dyDescent="0.2">
      <c r="A86" s="2">
        <v>84</v>
      </c>
      <c r="B86" s="20">
        <v>342</v>
      </c>
      <c r="C86" s="20">
        <v>314</v>
      </c>
      <c r="D86" s="1" t="e">
        <f>IF(ISBLANK(B86),"",VLOOKUP(B86,'ERKEK KATILIM'!#REF!,2,FALSE))</f>
        <v>#REF!</v>
      </c>
      <c r="E86" s="99" t="e">
        <f>IF(ISBLANK(C86),"",VLOOKUP(C86,'KIZ KATILIM'!#REF!,2,FALSE))</f>
        <v>#REF!</v>
      </c>
      <c r="F86" s="21" t="str">
        <f>IFERROR(VLOOKUP(D86,'ERKEK KATILIM'!#REF!,3,0),"")</f>
        <v/>
      </c>
      <c r="G86" s="29" t="str">
        <f>IFERROR(VLOOKUP(E86,'KIZ KATILIM'!#REF!,3,0),"")</f>
        <v/>
      </c>
      <c r="H86" s="102" t="str">
        <f t="shared" si="2"/>
        <v/>
      </c>
    </row>
    <row r="87" spans="1:8" x14ac:dyDescent="0.2">
      <c r="A87" s="2">
        <v>85</v>
      </c>
      <c r="B87" s="20">
        <v>347</v>
      </c>
      <c r="C87" s="20">
        <v>316</v>
      </c>
      <c r="D87" s="1" t="e">
        <f>IF(ISBLANK(B87),"",VLOOKUP(B87,'ERKEK KATILIM'!#REF!,2,FALSE))</f>
        <v>#REF!</v>
      </c>
      <c r="E87" s="99" t="e">
        <f>IF(ISBLANK(C87),"",VLOOKUP(C87,'KIZ KATILIM'!#REF!,2,FALSE))</f>
        <v>#REF!</v>
      </c>
      <c r="F87" s="21" t="str">
        <f>IFERROR(VLOOKUP(D87,'ERKEK KATILIM'!#REF!,3,0),"")</f>
        <v/>
      </c>
      <c r="G87" s="29" t="str">
        <f>IFERROR(VLOOKUP(E87,'KIZ KATILIM'!#REF!,3,0),"")</f>
        <v/>
      </c>
      <c r="H87" s="102" t="str">
        <f t="shared" si="2"/>
        <v/>
      </c>
    </row>
    <row r="88" spans="1:8" x14ac:dyDescent="0.2">
      <c r="A88" s="2">
        <v>86</v>
      </c>
      <c r="B88" s="20">
        <v>241</v>
      </c>
      <c r="C88" s="20">
        <v>320</v>
      </c>
      <c r="D88" s="1" t="e">
        <f>IF(ISBLANK(B88),"",VLOOKUP(B88,'ERKEK KATILIM'!#REF!,2,FALSE))</f>
        <v>#REF!</v>
      </c>
      <c r="E88" s="99" t="e">
        <f>IF(ISBLANK(C88),"",VLOOKUP(C88,'KIZ KATILIM'!#REF!,2,FALSE))</f>
        <v>#REF!</v>
      </c>
      <c r="F88" s="21" t="str">
        <f>IFERROR(VLOOKUP(D88,'ERKEK KATILIM'!#REF!,3,0),"")</f>
        <v/>
      </c>
      <c r="G88" s="29" t="str">
        <f>IFERROR(VLOOKUP(E88,'KIZ KATILIM'!#REF!,3,0),"")</f>
        <v/>
      </c>
      <c r="H88" s="102" t="str">
        <f t="shared" si="2"/>
        <v/>
      </c>
    </row>
    <row r="89" spans="1:8" x14ac:dyDescent="0.2">
      <c r="A89" s="2">
        <v>87</v>
      </c>
      <c r="B89" s="20">
        <v>240</v>
      </c>
      <c r="C89" s="20">
        <v>318</v>
      </c>
      <c r="D89" s="1" t="e">
        <f>IF(ISBLANK(B89),"",VLOOKUP(B89,'ERKEK KATILIM'!#REF!,2,FALSE))</f>
        <v>#REF!</v>
      </c>
      <c r="E89" s="99" t="e">
        <f>IF(ISBLANK(C89),"",VLOOKUP(C89,'KIZ KATILIM'!#REF!,2,FALSE))</f>
        <v>#REF!</v>
      </c>
      <c r="F89" s="21" t="str">
        <f>IFERROR(VLOOKUP(D89,'ERKEK KATILIM'!#REF!,3,0),"")</f>
        <v/>
      </c>
      <c r="G89" s="29" t="str">
        <f>IFERROR(VLOOKUP(E89,'KIZ KATILIM'!#REF!,3,0),"")</f>
        <v/>
      </c>
      <c r="H89" s="102" t="str">
        <f t="shared" si="2"/>
        <v/>
      </c>
    </row>
    <row r="90" spans="1:8" x14ac:dyDescent="0.2">
      <c r="A90" s="2">
        <v>88</v>
      </c>
      <c r="B90" s="20">
        <v>343</v>
      </c>
      <c r="C90" s="20">
        <v>325</v>
      </c>
      <c r="D90" s="1" t="e">
        <f>IF(ISBLANK(B90),"",VLOOKUP(B90,'ERKEK KATILIM'!#REF!,2,FALSE))</f>
        <v>#REF!</v>
      </c>
      <c r="E90" s="99" t="e">
        <f>IF(ISBLANK(C90),"",VLOOKUP(C90,'KIZ KATILIM'!#REF!,2,FALSE))</f>
        <v>#REF!</v>
      </c>
      <c r="F90" s="21" t="str">
        <f>IFERROR(VLOOKUP(D90,'ERKEK KATILIM'!#REF!,3,0),"")</f>
        <v/>
      </c>
      <c r="G90" s="29" t="str">
        <f>IFERROR(VLOOKUP(E90,'KIZ KATILIM'!#REF!,3,0),"")</f>
        <v/>
      </c>
      <c r="H90" s="102" t="str">
        <f t="shared" si="2"/>
        <v/>
      </c>
    </row>
    <row r="91" spans="1:8" x14ac:dyDescent="0.2">
      <c r="A91" s="2">
        <v>89</v>
      </c>
      <c r="B91" s="20">
        <v>337</v>
      </c>
      <c r="C91" s="20">
        <v>260</v>
      </c>
      <c r="D91" s="1" t="e">
        <f>IF(ISBLANK(B91),"",VLOOKUP(B91,'ERKEK KATILIM'!#REF!,2,FALSE))</f>
        <v>#REF!</v>
      </c>
      <c r="E91" s="99" t="e">
        <f>IF(ISBLANK(C91),"",VLOOKUP(C91,'KIZ KATILIM'!#REF!,2,FALSE))</f>
        <v>#REF!</v>
      </c>
      <c r="F91" s="21" t="str">
        <f>IFERROR(VLOOKUP(D91,'ERKEK KATILIM'!#REF!,3,0),"")</f>
        <v/>
      </c>
      <c r="G91" s="29" t="str">
        <f>IFERROR(VLOOKUP(E91,'KIZ KATILIM'!#REF!,3,0),"")</f>
        <v/>
      </c>
      <c r="H91" s="102" t="str">
        <f t="shared" si="2"/>
        <v/>
      </c>
    </row>
    <row r="92" spans="1:8" x14ac:dyDescent="0.2">
      <c r="A92" s="2">
        <v>90</v>
      </c>
      <c r="B92" s="20">
        <v>257</v>
      </c>
      <c r="C92" s="20">
        <v>303</v>
      </c>
      <c r="D92" s="1" t="e">
        <f>IF(ISBLANK(B92),"",VLOOKUP(B92,'ERKEK KATILIM'!#REF!,2,FALSE))</f>
        <v>#REF!</v>
      </c>
      <c r="E92" s="99" t="e">
        <f>IF(ISBLANK(C92),"",VLOOKUP(C92,'KIZ KATILIM'!#REF!,2,FALSE))</f>
        <v>#REF!</v>
      </c>
      <c r="F92" s="21" t="str">
        <f>IFERROR(VLOOKUP(D92,'ERKEK KATILIM'!#REF!,3,0),"")</f>
        <v/>
      </c>
      <c r="G92" s="29" t="str">
        <f>IFERROR(VLOOKUP(E92,'KIZ KATILIM'!#REF!,3,0),"")</f>
        <v/>
      </c>
      <c r="H92" s="102" t="str">
        <f t="shared" si="2"/>
        <v/>
      </c>
    </row>
    <row r="93" spans="1:8" x14ac:dyDescent="0.2">
      <c r="A93" s="2">
        <v>91</v>
      </c>
      <c r="B93" s="20">
        <v>338</v>
      </c>
      <c r="C93" s="20">
        <v>324</v>
      </c>
      <c r="D93" s="1" t="e">
        <f>IF(ISBLANK(B93),"",VLOOKUP(B93,'ERKEK KATILIM'!#REF!,2,FALSE))</f>
        <v>#REF!</v>
      </c>
      <c r="E93" s="99" t="e">
        <f>IF(ISBLANK(C93),"",VLOOKUP(C93,'KIZ KATILIM'!#REF!,2,FALSE))</f>
        <v>#REF!</v>
      </c>
      <c r="F93" s="21" t="str">
        <f>IFERROR(VLOOKUP(D93,'ERKEK KATILIM'!#REF!,3,0),"")</f>
        <v/>
      </c>
      <c r="G93" s="29" t="str">
        <f>IFERROR(VLOOKUP(E93,'KIZ KATILIM'!#REF!,3,0),"")</f>
        <v/>
      </c>
      <c r="H93" s="102" t="str">
        <f t="shared" si="2"/>
        <v/>
      </c>
    </row>
    <row r="94" spans="1:8" x14ac:dyDescent="0.2">
      <c r="A94" s="2">
        <v>92</v>
      </c>
      <c r="B94" s="20">
        <v>365</v>
      </c>
      <c r="C94" s="20">
        <v>329</v>
      </c>
      <c r="D94" s="1" t="e">
        <f>IF(ISBLANK(B94),"",VLOOKUP(B94,'ERKEK KATILIM'!#REF!,2,FALSE))</f>
        <v>#REF!</v>
      </c>
      <c r="E94" s="99" t="e">
        <f>IF(ISBLANK(C94),"",VLOOKUP(C94,'KIZ KATILIM'!#REF!,2,FALSE))</f>
        <v>#REF!</v>
      </c>
      <c r="F94" s="21" t="str">
        <f>IFERROR(VLOOKUP(D94,'ERKEK KATILIM'!#REF!,3,0),"")</f>
        <v/>
      </c>
      <c r="G94" s="29" t="str">
        <f>IFERROR(VLOOKUP(E94,'KIZ KATILIM'!#REF!,3,0),"")</f>
        <v/>
      </c>
      <c r="H94" s="102" t="str">
        <f t="shared" si="2"/>
        <v/>
      </c>
    </row>
    <row r="95" spans="1:8" x14ac:dyDescent="0.2">
      <c r="A95" s="2">
        <v>93</v>
      </c>
      <c r="B95" s="20">
        <v>358</v>
      </c>
      <c r="C95" s="20">
        <v>334</v>
      </c>
      <c r="D95" s="1" t="e">
        <f>IF(ISBLANK(B95),"",VLOOKUP(B95,'ERKEK KATILIM'!#REF!,2,FALSE))</f>
        <v>#REF!</v>
      </c>
      <c r="E95" s="99" t="e">
        <f>IF(ISBLANK(C95),"",VLOOKUP(C95,'KIZ KATILIM'!#REF!,2,FALSE))</f>
        <v>#REF!</v>
      </c>
      <c r="F95" s="21" t="str">
        <f>IFERROR(VLOOKUP(D95,'ERKEK KATILIM'!#REF!,3,0),"")</f>
        <v/>
      </c>
      <c r="G95" s="29" t="str">
        <f>IFERROR(VLOOKUP(E95,'KIZ KATILIM'!#REF!,3,0),"")</f>
        <v/>
      </c>
      <c r="H95" s="102" t="str">
        <f t="shared" si="2"/>
        <v/>
      </c>
    </row>
    <row r="96" spans="1:8" x14ac:dyDescent="0.2">
      <c r="A96" s="2">
        <v>94</v>
      </c>
      <c r="B96" s="20">
        <v>359</v>
      </c>
      <c r="C96" s="20">
        <v>333</v>
      </c>
      <c r="D96" s="1" t="e">
        <f>IF(ISBLANK(B96),"",VLOOKUP(B96,'ERKEK KATILIM'!#REF!,2,FALSE))</f>
        <v>#REF!</v>
      </c>
      <c r="E96" s="99" t="e">
        <f>IF(ISBLANK(C96),"",VLOOKUP(C96,'KIZ KATILIM'!#REF!,2,FALSE))</f>
        <v>#REF!</v>
      </c>
      <c r="F96" s="21" t="str">
        <f>IFERROR(VLOOKUP(D96,'ERKEK KATILIM'!#REF!,3,0),"")</f>
        <v/>
      </c>
      <c r="G96" s="29" t="str">
        <f>IFERROR(VLOOKUP(E96,'KIZ KATILIM'!#REF!,3,0),"")</f>
        <v/>
      </c>
      <c r="H96" s="102" t="str">
        <f t="shared" si="2"/>
        <v/>
      </c>
    </row>
    <row r="97" spans="1:8" x14ac:dyDescent="0.2">
      <c r="A97" s="2">
        <v>95</v>
      </c>
      <c r="B97" s="20">
        <v>360</v>
      </c>
      <c r="C97" s="20">
        <v>327</v>
      </c>
      <c r="D97" s="1" t="e">
        <f>IF(ISBLANK(B97),"",VLOOKUP(B97,'ERKEK KATILIM'!#REF!,2,FALSE))</f>
        <v>#REF!</v>
      </c>
      <c r="E97" s="99" t="e">
        <f>IF(ISBLANK(C97),"",VLOOKUP(C97,'KIZ KATILIM'!#REF!,2,FALSE))</f>
        <v>#REF!</v>
      </c>
      <c r="F97" s="21" t="str">
        <f>IFERROR(VLOOKUP(D97,'ERKEK KATILIM'!#REF!,3,0),"")</f>
        <v/>
      </c>
      <c r="G97" s="29" t="str">
        <f>IFERROR(VLOOKUP(E97,'KIZ KATILIM'!#REF!,3,0),"")</f>
        <v/>
      </c>
      <c r="H97" s="102" t="str">
        <f t="shared" si="2"/>
        <v/>
      </c>
    </row>
    <row r="98" spans="1:8" x14ac:dyDescent="0.2">
      <c r="A98" s="2">
        <v>96</v>
      </c>
      <c r="B98" s="20">
        <v>361</v>
      </c>
      <c r="C98" s="20">
        <v>328</v>
      </c>
      <c r="D98" s="1" t="e">
        <f>IF(ISBLANK(B98),"",VLOOKUP(B98,'ERKEK KATILIM'!#REF!,2,FALSE))</f>
        <v>#REF!</v>
      </c>
      <c r="E98" s="99" t="e">
        <f>IF(ISBLANK(C98),"",VLOOKUP(C98,'KIZ KATILIM'!#REF!,2,FALSE))</f>
        <v>#REF!</v>
      </c>
      <c r="F98" s="21" t="str">
        <f>IFERROR(VLOOKUP(D98,'ERKEK KATILIM'!#REF!,3,0),"")</f>
        <v/>
      </c>
      <c r="G98" s="29" t="str">
        <f>IFERROR(VLOOKUP(E98,'KIZ KATILIM'!#REF!,3,0),"")</f>
        <v/>
      </c>
      <c r="H98" s="102" t="str">
        <f t="shared" si="2"/>
        <v/>
      </c>
    </row>
    <row r="99" spans="1:8" x14ac:dyDescent="0.2">
      <c r="A99" s="2">
        <v>97</v>
      </c>
      <c r="B99" s="20">
        <v>363</v>
      </c>
      <c r="C99" s="20">
        <v>335</v>
      </c>
      <c r="D99" s="1" t="e">
        <f>IF(ISBLANK(B99),"",VLOOKUP(B99,'ERKEK KATILIM'!#REF!,2,FALSE))</f>
        <v>#REF!</v>
      </c>
      <c r="E99" s="99" t="e">
        <f>IF(ISBLANK(C99),"",VLOOKUP(C99,'KIZ KATILIM'!#REF!,2,FALSE))</f>
        <v>#REF!</v>
      </c>
      <c r="F99" s="21" t="str">
        <f>IFERROR(VLOOKUP(D99,'ERKEK KATILIM'!#REF!,3,0),"")</f>
        <v/>
      </c>
      <c r="G99" s="29" t="str">
        <f>IFERROR(VLOOKUP(E99,'KIZ KATILIM'!#REF!,3,0),"")</f>
        <v/>
      </c>
      <c r="H99" s="102" t="str">
        <f t="shared" si="2"/>
        <v/>
      </c>
    </row>
    <row r="100" spans="1:8" x14ac:dyDescent="0.2">
      <c r="A100" s="2">
        <v>98</v>
      </c>
      <c r="B100" s="20">
        <v>362</v>
      </c>
      <c r="C100" s="20">
        <v>331</v>
      </c>
      <c r="D100" s="1" t="e">
        <f>IF(ISBLANK(B100),"",VLOOKUP(B100,'ERKEK KATILIM'!#REF!,2,FALSE))</f>
        <v>#REF!</v>
      </c>
      <c r="E100" s="99" t="e">
        <f>IF(ISBLANK(C100),"",VLOOKUP(C100,'KIZ KATILIM'!#REF!,2,FALSE))</f>
        <v>#REF!</v>
      </c>
      <c r="F100" s="21" t="str">
        <f>IFERROR(VLOOKUP(D100,'ERKEK KATILIM'!#REF!,3,0),"")</f>
        <v/>
      </c>
      <c r="G100" s="29" t="str">
        <f>IFERROR(VLOOKUP(E100,'KIZ KATILIM'!#REF!,3,0),"")</f>
        <v/>
      </c>
      <c r="H100" s="102" t="str">
        <f t="shared" si="2"/>
        <v/>
      </c>
    </row>
    <row r="101" spans="1:8" x14ac:dyDescent="0.2">
      <c r="A101" s="2">
        <v>99</v>
      </c>
      <c r="B101" s="20">
        <v>364</v>
      </c>
      <c r="C101" s="20">
        <v>330</v>
      </c>
      <c r="D101" s="1" t="e">
        <f>IF(ISBLANK(B101),"",VLOOKUP(B101,'ERKEK KATILIM'!#REF!,2,FALSE))</f>
        <v>#REF!</v>
      </c>
      <c r="E101" s="99" t="e">
        <f>IF(ISBLANK(C101),"",VLOOKUP(C101,'KIZ KATILIM'!#REF!,2,FALSE))</f>
        <v>#REF!</v>
      </c>
      <c r="F101" s="21" t="str">
        <f>IFERROR(VLOOKUP(D101,'ERKEK KATILIM'!#REF!,3,0),"")</f>
        <v/>
      </c>
      <c r="G101" s="29" t="str">
        <f>IFERROR(VLOOKUP(E101,'KIZ KATILIM'!#REF!,3,0),"")</f>
        <v/>
      </c>
      <c r="H101" s="102" t="str">
        <f t="shared" si="2"/>
        <v/>
      </c>
    </row>
    <row r="102" spans="1:8" x14ac:dyDescent="0.2">
      <c r="A102" s="2">
        <v>100</v>
      </c>
      <c r="B102" s="20">
        <v>357</v>
      </c>
      <c r="C102" s="20">
        <v>332</v>
      </c>
      <c r="D102" s="1" t="e">
        <f>IF(ISBLANK(B102),"",VLOOKUP(B102,'ERKEK KATILIM'!#REF!,2,FALSE))</f>
        <v>#REF!</v>
      </c>
      <c r="E102" s="99" t="e">
        <f>IF(ISBLANK(C102),"",VLOOKUP(C102,'KIZ KATILIM'!#REF!,2,FALSE))</f>
        <v>#REF!</v>
      </c>
      <c r="F102" s="21" t="str">
        <f>IFERROR(VLOOKUP(D102,'ERKEK KATILIM'!#REF!,3,0),"")</f>
        <v/>
      </c>
      <c r="G102" s="29" t="str">
        <f>IFERROR(VLOOKUP(E102,'KIZ KATILIM'!#REF!,3,0),"")</f>
        <v/>
      </c>
      <c r="H102" s="102" t="str">
        <f t="shared" si="2"/>
        <v/>
      </c>
    </row>
    <row r="103" spans="1:8" x14ac:dyDescent="0.2">
      <c r="A103" s="19">
        <v>101</v>
      </c>
      <c r="B103" s="20">
        <v>366</v>
      </c>
      <c r="C103" s="20">
        <v>337</v>
      </c>
      <c r="D103" s="1" t="e">
        <f>IF(ISBLANK(B103),"",VLOOKUP(B103,'ERKEK KATILIM'!#REF!,2,FALSE))</f>
        <v>#REF!</v>
      </c>
      <c r="E103" s="99" t="e">
        <f>IF(ISBLANK(C103),"",VLOOKUP(C103,'KIZ KATILIM'!#REF!,2,FALSE))</f>
        <v>#REF!</v>
      </c>
      <c r="F103" s="21" t="str">
        <f>IFERROR(VLOOKUP(D103,'ERKEK KATILIM'!#REF!,3,0),"")</f>
        <v/>
      </c>
      <c r="G103" s="29" t="str">
        <f>IFERROR(VLOOKUP(E103,'KIZ KATILIM'!#REF!,3,0),"")</f>
        <v/>
      </c>
      <c r="H103" s="102" t="str">
        <f t="shared" si="2"/>
        <v/>
      </c>
    </row>
    <row r="104" spans="1:8" x14ac:dyDescent="0.2">
      <c r="A104" s="19">
        <v>102</v>
      </c>
      <c r="B104" s="20">
        <v>367</v>
      </c>
      <c r="C104" s="20">
        <v>336</v>
      </c>
      <c r="D104" s="1" t="e">
        <f>IF(ISBLANK(B104),"",VLOOKUP(B104,'ERKEK KATILIM'!#REF!,2,FALSE))</f>
        <v>#REF!</v>
      </c>
      <c r="E104" s="99" t="e">
        <f>IF(ISBLANK(C104),"",VLOOKUP(C104,'KIZ KATILIM'!#REF!,2,FALSE))</f>
        <v>#REF!</v>
      </c>
      <c r="F104" s="21" t="str">
        <f>IFERROR(VLOOKUP(D104,'ERKEK KATILIM'!#REF!,3,0),"")</f>
        <v/>
      </c>
      <c r="G104" s="29" t="str">
        <f>IFERROR(VLOOKUP(E104,'KIZ KATILIM'!#REF!,3,0),"")</f>
        <v/>
      </c>
      <c r="H104" s="102" t="str">
        <f t="shared" si="2"/>
        <v/>
      </c>
    </row>
    <row r="105" spans="1:8" x14ac:dyDescent="0.2">
      <c r="A105" s="19">
        <v>103</v>
      </c>
      <c r="B105" s="20">
        <v>218</v>
      </c>
      <c r="C105" s="20">
        <v>262</v>
      </c>
      <c r="D105" s="1" t="e">
        <f>IF(ISBLANK(B105),"",VLOOKUP(B105,'ERKEK KATILIM'!#REF!,2,FALSE))</f>
        <v>#REF!</v>
      </c>
      <c r="E105" s="99" t="e">
        <f>IF(ISBLANK(C105),"",VLOOKUP(C105,'KIZ KATILIM'!#REF!,2,FALSE))</f>
        <v>#REF!</v>
      </c>
      <c r="F105" s="21" t="str">
        <f>IFERROR(VLOOKUP(D105,'ERKEK KATILIM'!#REF!,3,0),"")</f>
        <v/>
      </c>
      <c r="G105" s="29" t="str">
        <f>IFERROR(VLOOKUP(E105,'KIZ KATILIM'!#REF!,3,0),"")</f>
        <v/>
      </c>
      <c r="H105" s="102" t="str">
        <f t="shared" si="2"/>
        <v/>
      </c>
    </row>
    <row r="106" spans="1:8" x14ac:dyDescent="0.2">
      <c r="A106" s="19">
        <v>104</v>
      </c>
      <c r="B106" s="20">
        <v>336</v>
      </c>
      <c r="C106" s="20">
        <v>322</v>
      </c>
      <c r="D106" s="1" t="e">
        <f>IF(ISBLANK(B106),"",VLOOKUP(B106,'ERKEK KATILIM'!#REF!,2,FALSE))</f>
        <v>#REF!</v>
      </c>
      <c r="E106" s="99" t="e">
        <f>IF(ISBLANK(C106),"",VLOOKUP(C106,'KIZ KATILIM'!#REF!,2,FALSE))</f>
        <v>#REF!</v>
      </c>
      <c r="F106" s="21" t="str">
        <f>IFERROR(VLOOKUP(D106,'ERKEK KATILIM'!#REF!,3,0),"")</f>
        <v/>
      </c>
      <c r="G106" s="29" t="str">
        <f>IFERROR(VLOOKUP(E106,'KIZ KATILIM'!#REF!,3,0),"")</f>
        <v/>
      </c>
      <c r="H106" s="102" t="str">
        <f t="shared" si="2"/>
        <v/>
      </c>
    </row>
    <row r="107" spans="1:8" x14ac:dyDescent="0.2">
      <c r="A107" s="19">
        <v>105</v>
      </c>
      <c r="B107" s="20">
        <v>284</v>
      </c>
      <c r="C107" s="20">
        <v>311</v>
      </c>
      <c r="D107" s="1" t="e">
        <f>IF(ISBLANK(B107),"",VLOOKUP(B107,'ERKEK KATILIM'!#REF!,2,FALSE))</f>
        <v>#REF!</v>
      </c>
      <c r="E107" s="99" t="e">
        <f>IF(ISBLANK(C107),"",VLOOKUP(C107,'KIZ KATILIM'!#REF!,2,FALSE))</f>
        <v>#REF!</v>
      </c>
      <c r="F107" s="21" t="str">
        <f>IFERROR(VLOOKUP(D107,'ERKEK KATILIM'!#REF!,3,0),"")</f>
        <v/>
      </c>
      <c r="G107" s="29" t="str">
        <f>IFERROR(VLOOKUP(E107,'KIZ KATILIM'!#REF!,3,0),"")</f>
        <v/>
      </c>
      <c r="H107" s="102" t="str">
        <f t="shared" si="2"/>
        <v/>
      </c>
    </row>
    <row r="108" spans="1:8" x14ac:dyDescent="0.2">
      <c r="A108" s="19">
        <v>106</v>
      </c>
      <c r="B108" s="20">
        <v>318</v>
      </c>
      <c r="C108" s="20">
        <v>294</v>
      </c>
      <c r="D108" s="1" t="e">
        <f>IF(ISBLANK(B108),"",VLOOKUP(B108,'ERKEK KATILIM'!#REF!,2,FALSE))</f>
        <v>#REF!</v>
      </c>
      <c r="E108" s="99" t="e">
        <f>IF(ISBLANK(C108),"",VLOOKUP(C108,'KIZ KATILIM'!#REF!,2,FALSE))</f>
        <v>#REF!</v>
      </c>
      <c r="F108" s="21" t="str">
        <f>IFERROR(VLOOKUP(D108,'ERKEK KATILIM'!#REF!,3,0),"")</f>
        <v/>
      </c>
      <c r="G108" s="29" t="str">
        <f>IFERROR(VLOOKUP(E108,'KIZ KATILIM'!#REF!,3,0),"")</f>
        <v/>
      </c>
      <c r="H108" s="102" t="str">
        <f t="shared" si="2"/>
        <v/>
      </c>
    </row>
    <row r="109" spans="1:8" x14ac:dyDescent="0.2">
      <c r="A109" s="19">
        <v>107</v>
      </c>
      <c r="B109" s="20">
        <v>308</v>
      </c>
      <c r="C109" s="20">
        <v>295</v>
      </c>
      <c r="D109" s="1" t="e">
        <f>IF(ISBLANK(B109),"",VLOOKUP(B109,'ERKEK KATILIM'!#REF!,2,FALSE))</f>
        <v>#REF!</v>
      </c>
      <c r="E109" s="99" t="e">
        <f>IF(ISBLANK(C109),"",VLOOKUP(C109,'KIZ KATILIM'!#REF!,2,FALSE))</f>
        <v>#REF!</v>
      </c>
      <c r="F109" s="21" t="str">
        <f>IFERROR(VLOOKUP(D109,'ERKEK KATILIM'!#REF!,3,0),"")</f>
        <v/>
      </c>
      <c r="G109" s="29" t="str">
        <f>IFERROR(VLOOKUP(E109,'KIZ KATILIM'!#REF!,3,0),"")</f>
        <v/>
      </c>
      <c r="H109" s="102" t="str">
        <f t="shared" si="2"/>
        <v/>
      </c>
    </row>
    <row r="110" spans="1:8" x14ac:dyDescent="0.2">
      <c r="A110" s="19">
        <v>108</v>
      </c>
      <c r="B110" s="20">
        <v>297</v>
      </c>
      <c r="C110" s="20">
        <v>309</v>
      </c>
      <c r="D110" s="1" t="e">
        <f>IF(ISBLANK(B110),"",VLOOKUP(B110,'ERKEK KATILIM'!#REF!,2,FALSE))</f>
        <v>#REF!</v>
      </c>
      <c r="E110" s="99" t="e">
        <f>IF(ISBLANK(C110),"",VLOOKUP(C110,'KIZ KATILIM'!#REF!,2,FALSE))</f>
        <v>#REF!</v>
      </c>
      <c r="F110" s="21" t="str">
        <f>IFERROR(VLOOKUP(D110,'ERKEK KATILIM'!#REF!,3,0),"")</f>
        <v/>
      </c>
      <c r="G110" s="29" t="str">
        <f>IFERROR(VLOOKUP(E110,'KIZ KATILIM'!#REF!,3,0),"")</f>
        <v/>
      </c>
      <c r="H110" s="102" t="str">
        <f t="shared" si="2"/>
        <v/>
      </c>
    </row>
    <row r="111" spans="1:8" x14ac:dyDescent="0.2">
      <c r="A111" s="19">
        <v>109</v>
      </c>
      <c r="B111" s="20">
        <v>246</v>
      </c>
      <c r="C111" s="20">
        <v>242</v>
      </c>
      <c r="D111" s="1" t="e">
        <f>IF(ISBLANK(B111),"",VLOOKUP(B111,'ERKEK KATILIM'!#REF!,2,FALSE))</f>
        <v>#REF!</v>
      </c>
      <c r="E111" s="99" t="e">
        <f>IF(ISBLANK(C111),"",VLOOKUP(C111,'KIZ KATILIM'!#REF!,2,FALSE))</f>
        <v>#REF!</v>
      </c>
      <c r="F111" s="21" t="str">
        <f>IFERROR(VLOOKUP(D111,'ERKEK KATILIM'!#REF!,3,0),"")</f>
        <v/>
      </c>
      <c r="G111" s="29" t="str">
        <f>IFERROR(VLOOKUP(E111,'KIZ KATILIM'!#REF!,3,0),"")</f>
        <v/>
      </c>
      <c r="H111" s="102" t="str">
        <f t="shared" si="2"/>
        <v/>
      </c>
    </row>
    <row r="112" spans="1:8" x14ac:dyDescent="0.2">
      <c r="A112" s="19">
        <v>110</v>
      </c>
      <c r="B112" s="20">
        <v>245</v>
      </c>
      <c r="C112" s="20">
        <v>240</v>
      </c>
      <c r="D112" s="1" t="e">
        <f>IF(ISBLANK(B112),"",VLOOKUP(B112,'ERKEK KATILIM'!#REF!,2,FALSE))</f>
        <v>#REF!</v>
      </c>
      <c r="E112" s="99" t="e">
        <f>IF(ISBLANK(C112),"",VLOOKUP(C112,'KIZ KATILIM'!#REF!,2,FALSE))</f>
        <v>#REF!</v>
      </c>
      <c r="F112" s="21" t="str">
        <f>IFERROR(VLOOKUP(D112,'ERKEK KATILIM'!#REF!,3,0),"")</f>
        <v/>
      </c>
      <c r="G112" s="29" t="str">
        <f>IFERROR(VLOOKUP(E112,'KIZ KATILIM'!#REF!,3,0),"")</f>
        <v/>
      </c>
      <c r="H112" s="102" t="str">
        <f t="shared" si="2"/>
        <v/>
      </c>
    </row>
    <row r="113" spans="1:8" x14ac:dyDescent="0.2">
      <c r="A113" s="19">
        <v>111</v>
      </c>
      <c r="B113" s="20">
        <v>247</v>
      </c>
      <c r="C113" s="20">
        <v>241</v>
      </c>
      <c r="D113" s="1" t="e">
        <f>IF(ISBLANK(B113),"",VLOOKUP(B113,'ERKEK KATILIM'!#REF!,2,FALSE))</f>
        <v>#REF!</v>
      </c>
      <c r="E113" s="99" t="e">
        <f>IF(ISBLANK(C113),"",VLOOKUP(C113,'KIZ KATILIM'!#REF!,2,FALSE))</f>
        <v>#REF!</v>
      </c>
      <c r="F113" s="21" t="str">
        <f>IFERROR(VLOOKUP(D113,'ERKEK KATILIM'!#REF!,3,0),"")</f>
        <v/>
      </c>
      <c r="G113" s="29" t="str">
        <f>IFERROR(VLOOKUP(E113,'KIZ KATILIM'!#REF!,3,0),"")</f>
        <v/>
      </c>
      <c r="H113" s="102" t="str">
        <f t="shared" si="2"/>
        <v/>
      </c>
    </row>
    <row r="114" spans="1:8" x14ac:dyDescent="0.2">
      <c r="A114" s="19">
        <v>112</v>
      </c>
      <c r="B114" s="20">
        <v>335</v>
      </c>
      <c r="C114" s="20">
        <v>239</v>
      </c>
      <c r="D114" s="1" t="e">
        <f>IF(ISBLANK(B114),"",VLOOKUP(B114,'ERKEK KATILIM'!#REF!,2,FALSE))</f>
        <v>#REF!</v>
      </c>
      <c r="E114" s="99" t="e">
        <f>IF(ISBLANK(C114),"",VLOOKUP(C114,'KIZ KATILIM'!#REF!,2,FALSE))</f>
        <v>#REF!</v>
      </c>
      <c r="F114" s="21" t="str">
        <f>IFERROR(VLOOKUP(D114,'ERKEK KATILIM'!#REF!,3,0),"")</f>
        <v/>
      </c>
      <c r="G114" s="29" t="str">
        <f>IFERROR(VLOOKUP(E114,'KIZ KATILIM'!#REF!,3,0),"")</f>
        <v/>
      </c>
      <c r="H114" s="102" t="str">
        <f t="shared" si="2"/>
        <v/>
      </c>
    </row>
    <row r="115" spans="1:8" x14ac:dyDescent="0.2">
      <c r="A115" s="19">
        <v>113</v>
      </c>
      <c r="B115" s="20">
        <v>278</v>
      </c>
      <c r="C115" s="20">
        <v>289</v>
      </c>
      <c r="D115" s="1" t="e">
        <f>IF(ISBLANK(B115),"",VLOOKUP(B115,'ERKEK KATILIM'!#REF!,2,FALSE))</f>
        <v>#REF!</v>
      </c>
      <c r="E115" s="99" t="e">
        <f>IF(ISBLANK(C115),"",VLOOKUP(C115,'KIZ KATILIM'!#REF!,2,FALSE))</f>
        <v>#REF!</v>
      </c>
      <c r="F115" s="21" t="str">
        <f>IFERROR(VLOOKUP(D115,'ERKEK KATILIM'!#REF!,3,0),"")</f>
        <v/>
      </c>
      <c r="G115" s="29" t="str">
        <f>IFERROR(VLOOKUP(E115,'KIZ KATILIM'!#REF!,3,0),"")</f>
        <v/>
      </c>
      <c r="H115" s="102" t="str">
        <f t="shared" si="2"/>
        <v/>
      </c>
    </row>
    <row r="116" spans="1:8" x14ac:dyDescent="0.2">
      <c r="A116" s="19">
        <v>114</v>
      </c>
      <c r="B116" s="20">
        <v>279</v>
      </c>
      <c r="C116" s="20">
        <v>287</v>
      </c>
      <c r="D116" s="1" t="e">
        <f>IF(ISBLANK(B116),"",VLOOKUP(B116,'ERKEK KATILIM'!#REF!,2,FALSE))</f>
        <v>#REF!</v>
      </c>
      <c r="E116" s="99" t="e">
        <f>IF(ISBLANK(C116),"",VLOOKUP(C116,'KIZ KATILIM'!#REF!,2,FALSE))</f>
        <v>#REF!</v>
      </c>
      <c r="F116" s="21" t="str">
        <f>IFERROR(VLOOKUP(D116,'ERKEK KATILIM'!#REF!,3,0),"")</f>
        <v/>
      </c>
      <c r="G116" s="29" t="str">
        <f>IFERROR(VLOOKUP(E116,'KIZ KATILIM'!#REF!,3,0),"")</f>
        <v/>
      </c>
      <c r="H116" s="102" t="str">
        <f t="shared" si="2"/>
        <v/>
      </c>
    </row>
    <row r="117" spans="1:8" x14ac:dyDescent="0.2">
      <c r="A117" s="19">
        <v>115</v>
      </c>
      <c r="B117" s="20">
        <v>277</v>
      </c>
      <c r="C117" s="20">
        <v>288</v>
      </c>
      <c r="D117" s="1" t="e">
        <f>IF(ISBLANK(B117),"",VLOOKUP(B117,'ERKEK KATILIM'!#REF!,2,FALSE))</f>
        <v>#REF!</v>
      </c>
      <c r="E117" s="99" t="e">
        <f>IF(ISBLANK(C117),"",VLOOKUP(C117,'KIZ KATILIM'!#REF!,2,FALSE))</f>
        <v>#REF!</v>
      </c>
      <c r="F117" s="21" t="str">
        <f>IFERROR(VLOOKUP(D117,'ERKEK KATILIM'!#REF!,3,0),"")</f>
        <v/>
      </c>
      <c r="G117" s="29" t="str">
        <f>IFERROR(VLOOKUP(E117,'KIZ KATILIM'!#REF!,3,0),"")</f>
        <v/>
      </c>
      <c r="H117" s="102" t="str">
        <f t="shared" si="2"/>
        <v/>
      </c>
    </row>
    <row r="118" spans="1:8" x14ac:dyDescent="0.2">
      <c r="A118" s="19">
        <v>116</v>
      </c>
      <c r="B118" s="20">
        <v>334</v>
      </c>
      <c r="C118" s="20">
        <v>338</v>
      </c>
      <c r="D118" s="1" t="e">
        <f>IF(ISBLANK(B118),"",VLOOKUP(B118,'ERKEK KATILIM'!#REF!,2,FALSE))</f>
        <v>#REF!</v>
      </c>
      <c r="E118" s="99" t="e">
        <f>IF(ISBLANK(C118),"",VLOOKUP(C118,'KIZ KATILIM'!#REF!,2,FALSE))</f>
        <v>#REF!</v>
      </c>
      <c r="F118" s="21"/>
      <c r="G118" s="29"/>
      <c r="H118" s="102"/>
    </row>
    <row r="119" spans="1:8" x14ac:dyDescent="0.2">
      <c r="A119" s="19">
        <v>117</v>
      </c>
      <c r="B119" s="20"/>
      <c r="C119" s="20"/>
      <c r="D119" s="1" t="str">
        <f>IF(ISBLANK(B119),"",VLOOKUP(B119,'ERKEK KATILIM'!#REF!,2,FALSE))</f>
        <v/>
      </c>
      <c r="E119" s="99" t="str">
        <f>IF(ISBLANK(C119),"",VLOOKUP(C119,'KIZ KATILIM'!#REF!,2,FALSE))</f>
        <v/>
      </c>
      <c r="F119" s="21" t="str">
        <f>IFERROR(VLOOKUP(D119,'ERKEK KATILIM'!#REF!,3,0),"")</f>
        <v/>
      </c>
      <c r="G119" s="29" t="str">
        <f>IFERROR(VLOOKUP(E119,'KIZ KATILIM'!#REF!,3,0),"")</f>
        <v/>
      </c>
      <c r="H119" s="102" t="str">
        <f t="shared" si="2"/>
        <v/>
      </c>
    </row>
    <row r="120" spans="1:8" x14ac:dyDescent="0.2">
      <c r="A120" s="19">
        <v>118</v>
      </c>
      <c r="B120" s="20"/>
      <c r="C120" s="20"/>
      <c r="D120" s="1" t="str">
        <f>IF(ISBLANK(B120),"",VLOOKUP(B120,'ERKEK KATILIM'!#REF!,2,FALSE))</f>
        <v/>
      </c>
      <c r="E120" s="99" t="str">
        <f>IF(ISBLANK(C120),"",VLOOKUP(C120,'KIZ KATILIM'!#REF!,2,FALSE))</f>
        <v/>
      </c>
      <c r="F120" s="21" t="str">
        <f>IFERROR(VLOOKUP(D120,'ERKEK KATILIM'!#REF!,3,0),"")</f>
        <v/>
      </c>
      <c r="G120" s="29" t="str">
        <f>IFERROR(VLOOKUP(E120,'KIZ KATILIM'!#REF!,3,0),"")</f>
        <v/>
      </c>
      <c r="H120" s="102" t="str">
        <f t="shared" si="2"/>
        <v/>
      </c>
    </row>
    <row r="121" spans="1:8" x14ac:dyDescent="0.2">
      <c r="A121" s="19">
        <v>119</v>
      </c>
      <c r="B121" s="20"/>
      <c r="C121" s="20"/>
      <c r="D121" s="1" t="str">
        <f>IF(ISBLANK(B121),"",VLOOKUP(B121,'ERKEK KATILIM'!#REF!,2,FALSE))</f>
        <v/>
      </c>
      <c r="E121" s="99" t="str">
        <f>IF(ISBLANK(C121),"",VLOOKUP(C121,'KIZ KATILIM'!#REF!,2,FALSE))</f>
        <v/>
      </c>
      <c r="F121" s="21" t="str">
        <f>IFERROR(VLOOKUP(D121,'ERKEK KATILIM'!#REF!,3,0),"")</f>
        <v/>
      </c>
      <c r="G121" s="29" t="str">
        <f>IFERROR(VLOOKUP(E121,'KIZ KATILIM'!#REF!,3,0),"")</f>
        <v/>
      </c>
      <c r="H121" s="102" t="str">
        <f t="shared" si="2"/>
        <v/>
      </c>
    </row>
    <row r="122" spans="1:8" x14ac:dyDescent="0.2">
      <c r="A122" s="19">
        <v>120</v>
      </c>
      <c r="B122" s="20"/>
      <c r="C122" s="20"/>
      <c r="D122" s="1" t="str">
        <f>IF(ISBLANK(B122),"",VLOOKUP(B122,'ERKEK KATILIM'!#REF!,2,FALSE))</f>
        <v/>
      </c>
      <c r="E122" s="99" t="str">
        <f>IF(ISBLANK(C122),"",VLOOKUP(C122,'KIZ KATILIM'!#REF!,2,FALSE))</f>
        <v/>
      </c>
      <c r="F122" s="21" t="str">
        <f>IFERROR(VLOOKUP(D122,'ERKEK KATILIM'!#REF!,3,0),"")</f>
        <v/>
      </c>
      <c r="G122" s="29" t="str">
        <f>IFERROR(VLOOKUP(E122,'KIZ KATILIM'!#REF!,3,0),"")</f>
        <v/>
      </c>
      <c r="H122" s="102" t="str">
        <f t="shared" si="2"/>
        <v/>
      </c>
    </row>
    <row r="123" spans="1:8" x14ac:dyDescent="0.2">
      <c r="B123" s="20"/>
      <c r="C123" s="20"/>
      <c r="D123" s="1" t="str">
        <f>IF(ISBLANK(B123),"",VLOOKUP(B123,'ERKEK KATILIM'!#REF!,2,FALSE))</f>
        <v/>
      </c>
      <c r="E123" s="99" t="str">
        <f>IF(ISBLANK(C123),"",VLOOKUP(C123,'KIZ KATILIM'!#REF!,2,FALSE))</f>
        <v/>
      </c>
      <c r="F123" s="21" t="str">
        <f>IFERROR(VLOOKUP(D123,'ERKEK KATILIM'!#REF!,3,0),"")</f>
        <v/>
      </c>
      <c r="G123" s="29" t="str">
        <f>IFERROR(VLOOKUP(E123,'KIZ KATILIM'!#REF!,3,0),"")</f>
        <v/>
      </c>
      <c r="H123" s="102" t="str">
        <f t="shared" si="2"/>
        <v/>
      </c>
    </row>
    <row r="124" spans="1:8" x14ac:dyDescent="0.2">
      <c r="B124" s="20"/>
      <c r="C124" s="20"/>
      <c r="D124" s="1" t="str">
        <f>IF(ISBLANK(B124),"",VLOOKUP(B124,'ERKEK KATILIM'!#REF!,2,FALSE))</f>
        <v/>
      </c>
      <c r="E124" s="99" t="str">
        <f>IF(ISBLANK(C124),"",VLOOKUP(C124,'KIZ KATILIM'!#REF!,2,FALSE))</f>
        <v/>
      </c>
      <c r="F124" s="21" t="str">
        <f>IFERROR(VLOOKUP(D124,'ERKEK KATILIM'!#REF!,3,0),"")</f>
        <v/>
      </c>
      <c r="G124" s="29" t="str">
        <f>IFERROR(VLOOKUP(E124,'KIZ KATILIM'!#REF!,3,0),"")</f>
        <v/>
      </c>
      <c r="H124" s="102" t="str">
        <f t="shared" si="2"/>
        <v/>
      </c>
    </row>
    <row r="125" spans="1:8" x14ac:dyDescent="0.2">
      <c r="B125" s="20"/>
      <c r="C125" s="20"/>
      <c r="D125" s="1" t="str">
        <f>IF(ISBLANK(B125),"",VLOOKUP(B125,'ERKEK KATILIM'!#REF!,2,FALSE))</f>
        <v/>
      </c>
      <c r="E125" s="99" t="str">
        <f>IF(ISBLANK(C125),"",VLOOKUP(C125,'KIZ KATILIM'!#REF!,2,FALSE))</f>
        <v/>
      </c>
      <c r="F125" s="21" t="str">
        <f>IFERROR(VLOOKUP(D125,'ERKEK KATILIM'!#REF!,3,0),"")</f>
        <v/>
      </c>
      <c r="G125" s="29" t="str">
        <f>IFERROR(VLOOKUP(E125,'KIZ KATILIM'!#REF!,3,0),"")</f>
        <v/>
      </c>
      <c r="H125" s="102" t="str">
        <f t="shared" si="2"/>
        <v/>
      </c>
    </row>
    <row r="126" spans="1:8" x14ac:dyDescent="0.2">
      <c r="B126" s="20"/>
      <c r="C126" s="20"/>
      <c r="D126" s="1" t="str">
        <f>IF(ISBLANK(B126),"",VLOOKUP(B126,'ERKEK KATILIM'!#REF!,2,FALSE))</f>
        <v/>
      </c>
      <c r="E126" s="99" t="str">
        <f>IF(ISBLANK(C126),"",VLOOKUP(C126,'KIZ KATILIM'!#REF!,2,FALSE))</f>
        <v/>
      </c>
      <c r="F126" s="21" t="str">
        <f>IFERROR(VLOOKUP(D126,'ERKEK KATILIM'!#REF!,3,0),"")</f>
        <v/>
      </c>
      <c r="G126" s="29" t="str">
        <f>IFERROR(VLOOKUP(E126,'KIZ KATILIM'!#REF!,3,0),"")</f>
        <v/>
      </c>
      <c r="H126" s="102" t="str">
        <f t="shared" si="2"/>
        <v/>
      </c>
    </row>
    <row r="127" spans="1:8" x14ac:dyDescent="0.2">
      <c r="B127" s="20"/>
      <c r="C127" s="20"/>
      <c r="D127" s="1" t="str">
        <f>IF(ISBLANK(B127),"",VLOOKUP(B127,'ERKEK KATILIM'!#REF!,2,FALSE))</f>
        <v/>
      </c>
      <c r="E127" s="99" t="str">
        <f>IF(ISBLANK(C127),"",VLOOKUP(C127,'KIZ KATILIM'!#REF!,2,FALSE))</f>
        <v/>
      </c>
      <c r="F127" s="21" t="str">
        <f>IFERROR(VLOOKUP(D127,'ERKEK KATILIM'!#REF!,3,0),"")</f>
        <v/>
      </c>
      <c r="G127" s="29" t="str">
        <f>IFERROR(VLOOKUP(E127,'KIZ KATILIM'!#REF!,3,0),"")</f>
        <v/>
      </c>
      <c r="H127" s="102" t="str">
        <f t="shared" si="2"/>
        <v/>
      </c>
    </row>
    <row r="128" spans="1:8" x14ac:dyDescent="0.2">
      <c r="B128" s="20"/>
      <c r="C128" s="20"/>
      <c r="D128" s="1" t="str">
        <f>IF(ISBLANK(B128),"",VLOOKUP(B128,'ERKEK KATILIM'!#REF!,2,FALSE))</f>
        <v/>
      </c>
      <c r="E128" s="99" t="str">
        <f>IF(ISBLANK(C128),"",VLOOKUP(C128,'KIZ KATILIM'!#REF!,2,FALSE))</f>
        <v/>
      </c>
      <c r="F128" s="21" t="str">
        <f>IFERROR(VLOOKUP(D128,'ERKEK KATILIM'!#REF!,3,0),"")</f>
        <v/>
      </c>
      <c r="G128" s="29" t="str">
        <f>IFERROR(VLOOKUP(E128,'KIZ KATILIM'!#REF!,3,0),"")</f>
        <v/>
      </c>
      <c r="H128" s="102" t="str">
        <f t="shared" si="2"/>
        <v/>
      </c>
    </row>
    <row r="129" spans="2:8" x14ac:dyDescent="0.2">
      <c r="B129" s="20"/>
      <c r="C129" s="20"/>
      <c r="D129" s="1" t="str">
        <f>IF(ISBLANK(B129),"",VLOOKUP(B129,'ERKEK KATILIM'!#REF!,2,FALSE))</f>
        <v/>
      </c>
      <c r="E129" s="99" t="str">
        <f>IF(ISBLANK(C129),"",VLOOKUP(C129,'KIZ KATILIM'!#REF!,2,FALSE))</f>
        <v/>
      </c>
      <c r="F129" s="21" t="str">
        <f>IFERROR(VLOOKUP(D129,'ERKEK KATILIM'!#REF!,3,0),"")</f>
        <v/>
      </c>
      <c r="G129" s="29" t="str">
        <f>IFERROR(VLOOKUP(E129,'KIZ KATILIM'!#REF!,3,0),"")</f>
        <v/>
      </c>
      <c r="H129" s="102" t="str">
        <f t="shared" si="2"/>
        <v/>
      </c>
    </row>
    <row r="130" spans="2:8" x14ac:dyDescent="0.2">
      <c r="B130" s="20"/>
      <c r="C130" s="20"/>
      <c r="D130" s="1" t="str">
        <f>IF(ISBLANK(B130),"",VLOOKUP(B130,'ERKEK KATILIM'!#REF!,2,FALSE))</f>
        <v/>
      </c>
      <c r="E130" s="99" t="str">
        <f>IF(ISBLANK(C130),"",VLOOKUP(C130,'KIZ KATILIM'!#REF!,2,FALSE))</f>
        <v/>
      </c>
      <c r="F130" s="21" t="str">
        <f>IFERROR(VLOOKUP(D130,'ERKEK KATILIM'!#REF!,3,0),"")</f>
        <v/>
      </c>
      <c r="G130" s="29" t="str">
        <f>IFERROR(VLOOKUP(E130,'KIZ KATILIM'!#REF!,3,0),"")</f>
        <v/>
      </c>
      <c r="H130" s="102" t="str">
        <f t="shared" si="2"/>
        <v/>
      </c>
    </row>
    <row r="131" spans="2:8" x14ac:dyDescent="0.2">
      <c r="B131" s="20"/>
      <c r="C131" s="20"/>
      <c r="D131" s="1" t="str">
        <f>IF(ISBLANK(B131),"",VLOOKUP(B131,'ERKEK KATILIM'!#REF!,2,FALSE))</f>
        <v/>
      </c>
      <c r="E131" s="99" t="str">
        <f>IF(ISBLANK(C131),"",VLOOKUP(C131,'KIZ KATILIM'!#REF!,2,FALSE))</f>
        <v/>
      </c>
      <c r="F131" s="21" t="str">
        <f>IFERROR(VLOOKUP(D131,'ERKEK KATILIM'!#REF!,3,0),"")</f>
        <v/>
      </c>
      <c r="G131" s="29" t="str">
        <f>IFERROR(VLOOKUP(E131,'KIZ KATILIM'!#REF!,3,0),"")</f>
        <v/>
      </c>
      <c r="H131" s="102" t="str">
        <f t="shared" si="2"/>
        <v/>
      </c>
    </row>
    <row r="132" spans="2:8" x14ac:dyDescent="0.2">
      <c r="B132" s="20"/>
      <c r="C132" s="20"/>
      <c r="D132" s="1" t="str">
        <f>IF(ISBLANK(B132),"",VLOOKUP(B132,'ERKEK KATILIM'!#REF!,2,FALSE))</f>
        <v/>
      </c>
      <c r="E132" s="99" t="str">
        <f>IF(ISBLANK(C132),"",VLOOKUP(C132,'KIZ KATILIM'!#REF!,2,FALSE))</f>
        <v/>
      </c>
      <c r="F132" s="21" t="str">
        <f>IFERROR(VLOOKUP(D132,'ERKEK KATILIM'!#REF!,3,0),"")</f>
        <v/>
      </c>
      <c r="G132" s="29" t="str">
        <f>IFERROR(VLOOKUP(E132,'KIZ KATILIM'!#REF!,3,0),"")</f>
        <v/>
      </c>
      <c r="H132" s="102" t="str">
        <f t="shared" si="2"/>
        <v/>
      </c>
    </row>
    <row r="133" spans="2:8" x14ac:dyDescent="0.2">
      <c r="B133" s="20"/>
      <c r="C133" s="20"/>
      <c r="D133" s="1" t="str">
        <f>IF(ISBLANK(B133),"",VLOOKUP(B133,'ERKEK KATILIM'!#REF!,2,FALSE))</f>
        <v/>
      </c>
      <c r="E133" s="99" t="str">
        <f>IF(ISBLANK(C133),"",VLOOKUP(C133,'KIZ KATILIM'!#REF!,2,FALSE))</f>
        <v/>
      </c>
      <c r="F133" s="21" t="str">
        <f>IFERROR(VLOOKUP(D133,'ERKEK KATILIM'!#REF!,3,0),"")</f>
        <v/>
      </c>
      <c r="G133" s="29" t="str">
        <f>IFERROR(VLOOKUP(E133,'KIZ KATILIM'!#REF!,3,0),"")</f>
        <v/>
      </c>
      <c r="H133" s="102" t="str">
        <f t="shared" si="2"/>
        <v/>
      </c>
    </row>
    <row r="134" spans="2:8" x14ac:dyDescent="0.2">
      <c r="B134" s="20"/>
      <c r="C134" s="20"/>
      <c r="D134" s="1" t="str">
        <f>IF(ISBLANK(B134),"",VLOOKUP(B134,'ERKEK KATILIM'!#REF!,2,FALSE))</f>
        <v/>
      </c>
      <c r="E134" s="99" t="str">
        <f>IF(ISBLANK(C134),"",VLOOKUP(C134,'KIZ KATILIM'!#REF!,2,FALSE))</f>
        <v/>
      </c>
      <c r="F134" s="21" t="str">
        <f>IFERROR(VLOOKUP(D134,'ERKEK KATILIM'!#REF!,3,0),"")</f>
        <v/>
      </c>
      <c r="G134" s="29" t="str">
        <f>IFERROR(VLOOKUP(E134,'KIZ KATILIM'!#REF!,3,0),"")</f>
        <v/>
      </c>
      <c r="H134" s="102" t="str">
        <f t="shared" si="2"/>
        <v/>
      </c>
    </row>
    <row r="135" spans="2:8" x14ac:dyDescent="0.2">
      <c r="B135" s="20"/>
      <c r="C135" s="20"/>
      <c r="D135" s="1" t="str">
        <f>IF(ISBLANK(B135),"",VLOOKUP(B135,'ERKEK KATILIM'!#REF!,2,FALSE))</f>
        <v/>
      </c>
      <c r="E135" s="99" t="str">
        <f>IF(ISBLANK(C135),"",VLOOKUP(C135,'KIZ KATILIM'!#REF!,2,FALSE))</f>
        <v/>
      </c>
      <c r="F135" s="21" t="str">
        <f>IFERROR(VLOOKUP(D135,'ERKEK KATILIM'!#REF!,3,0),"")</f>
        <v/>
      </c>
      <c r="G135" s="29" t="str">
        <f>IFERROR(VLOOKUP(E135,'KIZ KATILIM'!#REF!,3,0),"")</f>
        <v/>
      </c>
      <c r="H135" s="102" t="str">
        <f t="shared" si="2"/>
        <v/>
      </c>
    </row>
    <row r="136" spans="2:8" x14ac:dyDescent="0.2">
      <c r="B136" s="20"/>
      <c r="C136" s="20"/>
      <c r="D136" s="1" t="str">
        <f>IF(ISBLANK(B136),"",VLOOKUP(B136,'ERKEK KATILIM'!#REF!,2,FALSE))</f>
        <v/>
      </c>
      <c r="E136" s="99" t="str">
        <f>IF(ISBLANK(C136),"",VLOOKUP(C136,'KIZ KATILIM'!#REF!,2,FALSE))</f>
        <v/>
      </c>
      <c r="F136" s="21" t="str">
        <f>IFERROR(VLOOKUP(D136,'ERKEK KATILIM'!#REF!,3,0),"")</f>
        <v/>
      </c>
      <c r="G136" s="29" t="str">
        <f>IFERROR(VLOOKUP(E136,'KIZ KATILIM'!#REF!,3,0),"")</f>
        <v/>
      </c>
      <c r="H136" s="102" t="str">
        <f t="shared" si="2"/>
        <v/>
      </c>
    </row>
    <row r="137" spans="2:8" x14ac:dyDescent="0.2">
      <c r="B137" s="20"/>
      <c r="C137" s="20"/>
      <c r="D137" s="1" t="str">
        <f>IF(ISBLANK(B137),"",VLOOKUP(B137,'ERKEK KATILIM'!#REF!,2,FALSE))</f>
        <v/>
      </c>
      <c r="E137" s="99" t="str">
        <f>IF(ISBLANK(C137),"",VLOOKUP(C137,'KIZ KATILIM'!#REF!,2,FALSE))</f>
        <v/>
      </c>
      <c r="F137" s="21" t="str">
        <f>IFERROR(VLOOKUP(D137,'ERKEK KATILIM'!#REF!,3,0),"")</f>
        <v/>
      </c>
      <c r="G137" s="29" t="str">
        <f>IFERROR(VLOOKUP(E137,'KIZ KATILIM'!#REF!,3,0),"")</f>
        <v/>
      </c>
      <c r="H137" s="102" t="str">
        <f t="shared" si="2"/>
        <v/>
      </c>
    </row>
    <row r="138" spans="2:8" x14ac:dyDescent="0.2">
      <c r="B138" s="20"/>
      <c r="C138" s="20"/>
      <c r="D138" s="1" t="str">
        <f>IF(ISBLANK(B138),"",VLOOKUP(B138,'ERKEK KATILIM'!#REF!,2,FALSE))</f>
        <v/>
      </c>
      <c r="E138" s="99" t="str">
        <f>IF(ISBLANK(C138),"",VLOOKUP(C138,'KIZ KATILIM'!#REF!,2,FALSE))</f>
        <v/>
      </c>
      <c r="F138" s="21" t="str">
        <f>IFERROR(VLOOKUP(D138,'ERKEK KATILIM'!#REF!,3,0),"")</f>
        <v/>
      </c>
      <c r="G138" s="29" t="str">
        <f>IFERROR(VLOOKUP(E138,'KIZ KATILIM'!#REF!,3,0),"")</f>
        <v/>
      </c>
      <c r="H138" s="102" t="str">
        <f t="shared" si="2"/>
        <v/>
      </c>
    </row>
    <row r="139" spans="2:8" x14ac:dyDescent="0.2">
      <c r="B139" s="20"/>
      <c r="C139" s="20"/>
      <c r="D139" s="1" t="str">
        <f>IF(ISBLANK(B139),"",VLOOKUP(B139,'ERKEK KATILIM'!#REF!,2,FALSE))</f>
        <v/>
      </c>
      <c r="E139" s="99" t="str">
        <f>IF(ISBLANK(C139),"",VLOOKUP(C139,'KIZ KATILIM'!#REF!,2,FALSE))</f>
        <v/>
      </c>
      <c r="F139" s="21" t="str">
        <f>IFERROR(VLOOKUP(D139,'ERKEK KATILIM'!#REF!,3,0),"")</f>
        <v/>
      </c>
      <c r="G139" s="29" t="str">
        <f>IFERROR(VLOOKUP(E139,'KIZ KATILIM'!#REF!,3,0),"")</f>
        <v/>
      </c>
      <c r="H139" s="102" t="str">
        <f t="shared" si="2"/>
        <v/>
      </c>
    </row>
    <row r="140" spans="2:8" x14ac:dyDescent="0.2">
      <c r="B140" s="20"/>
      <c r="C140" s="20"/>
      <c r="D140" s="1" t="str">
        <f>IF(ISBLANK(B140),"",VLOOKUP(B140,'ERKEK KATILIM'!#REF!,2,FALSE))</f>
        <v/>
      </c>
      <c r="E140" s="99" t="str">
        <f>IF(ISBLANK(C140),"",VLOOKUP(C140,'KIZ KATILIM'!#REF!,2,FALSE))</f>
        <v/>
      </c>
      <c r="F140" s="21" t="str">
        <f>IFERROR(VLOOKUP(D140,'ERKEK KATILIM'!#REF!,3,0),"")</f>
        <v/>
      </c>
      <c r="G140" s="29" t="str">
        <f>IFERROR(VLOOKUP(E140,'KIZ KATILIM'!#REF!,3,0),"")</f>
        <v/>
      </c>
      <c r="H140" s="102" t="str">
        <f t="shared" si="2"/>
        <v/>
      </c>
    </row>
    <row r="141" spans="2:8" x14ac:dyDescent="0.2">
      <c r="B141" s="20"/>
      <c r="C141" s="20"/>
      <c r="D141" s="1" t="str">
        <f>IF(ISBLANK(B141),"",VLOOKUP(B141,'ERKEK KATILIM'!#REF!,2,FALSE))</f>
        <v/>
      </c>
      <c r="E141" s="99" t="str">
        <f>IF(ISBLANK(C141),"",VLOOKUP(C141,'KIZ KATILIM'!#REF!,2,FALSE))</f>
        <v/>
      </c>
      <c r="F141" s="21" t="str">
        <f>IFERROR(VLOOKUP(D141,'ERKEK KATILIM'!#REF!,3,0),"")</f>
        <v/>
      </c>
      <c r="G141" s="29" t="str">
        <f>IFERROR(VLOOKUP(E141,'KIZ KATILIM'!#REF!,3,0),"")</f>
        <v/>
      </c>
      <c r="H141" s="102" t="str">
        <f t="shared" si="2"/>
        <v/>
      </c>
    </row>
    <row r="142" spans="2:8" x14ac:dyDescent="0.2">
      <c r="B142" s="20"/>
      <c r="C142" s="20"/>
      <c r="D142" s="1" t="str">
        <f>IF(ISBLANK(B142),"",VLOOKUP(B142,'ERKEK KATILIM'!#REF!,2,FALSE))</f>
        <v/>
      </c>
      <c r="E142" s="99" t="str">
        <f>IF(ISBLANK(C142),"",VLOOKUP(C142,'KIZ KATILIM'!#REF!,2,FALSE))</f>
        <v/>
      </c>
      <c r="F142" s="21" t="str">
        <f>IFERROR(VLOOKUP(D142,'ERKEK KATILIM'!#REF!,3,0),"")</f>
        <v/>
      </c>
      <c r="G142" s="29" t="str">
        <f>IFERROR(VLOOKUP(E142,'KIZ KATILIM'!#REF!,3,0),"")</f>
        <v/>
      </c>
      <c r="H142" s="102" t="str">
        <f t="shared" si="2"/>
        <v/>
      </c>
    </row>
    <row r="143" spans="2:8" x14ac:dyDescent="0.2">
      <c r="B143" s="20"/>
      <c r="C143" s="20"/>
      <c r="D143" s="1" t="str">
        <f>IF(ISBLANK(B143),"",VLOOKUP(B143,'ERKEK KATILIM'!#REF!,2,FALSE))</f>
        <v/>
      </c>
      <c r="E143" s="99" t="str">
        <f>IF(ISBLANK(C143),"",VLOOKUP(C143,'KIZ KATILIM'!#REF!,2,FALSE))</f>
        <v/>
      </c>
      <c r="F143" s="21" t="str">
        <f>IFERROR(VLOOKUP(D143,'ERKEK KATILIM'!#REF!,3,0),"")</f>
        <v/>
      </c>
      <c r="G143" s="29" t="str">
        <f>IFERROR(VLOOKUP(E143,'KIZ KATILIM'!#REF!,3,0),"")</f>
        <v/>
      </c>
      <c r="H143" s="102" t="str">
        <f t="shared" si="2"/>
        <v/>
      </c>
    </row>
    <row r="144" spans="2:8" x14ac:dyDescent="0.2">
      <c r="B144" s="20"/>
      <c r="C144" s="20"/>
      <c r="D144" s="1" t="str">
        <f>IF(ISBLANK(B144),"",VLOOKUP(B144,'ERKEK KATILIM'!#REF!,2,FALSE))</f>
        <v/>
      </c>
      <c r="E144" s="99" t="str">
        <f>IF(ISBLANK(C144),"",VLOOKUP(C144,'KIZ KATILIM'!#REF!,2,FALSE))</f>
        <v/>
      </c>
      <c r="F144" s="21" t="str">
        <f>IFERROR(VLOOKUP(D144,'ERKEK KATILIM'!#REF!,3,0),"")</f>
        <v/>
      </c>
      <c r="G144" s="29" t="str">
        <f>IFERROR(VLOOKUP(E144,'KIZ KATILIM'!#REF!,3,0),"")</f>
        <v/>
      </c>
      <c r="H144" s="102" t="str">
        <f t="shared" si="2"/>
        <v/>
      </c>
    </row>
    <row r="145" spans="2:8" x14ac:dyDescent="0.2">
      <c r="B145" s="20"/>
      <c r="C145" s="20"/>
      <c r="D145" s="1" t="str">
        <f>IF(ISBLANK(B145),"",VLOOKUP(B145,'ERKEK KATILIM'!#REF!,2,FALSE))</f>
        <v/>
      </c>
      <c r="E145" s="99" t="str">
        <f>IF(ISBLANK(C145),"",VLOOKUP(C145,'KIZ KATILIM'!#REF!,2,FALSE))</f>
        <v/>
      </c>
      <c r="F145" s="21" t="str">
        <f>IFERROR(VLOOKUP(D145,'ERKEK KATILIM'!#REF!,3,0),"")</f>
        <v/>
      </c>
      <c r="G145" s="29" t="str">
        <f>IFERROR(VLOOKUP(E145,'KIZ KATILIM'!#REF!,3,0),"")</f>
        <v/>
      </c>
      <c r="H145" s="102" t="str">
        <f t="shared" si="2"/>
        <v/>
      </c>
    </row>
    <row r="146" spans="2:8" x14ac:dyDescent="0.2">
      <c r="B146" s="20"/>
      <c r="C146" s="20"/>
      <c r="D146" s="1" t="str">
        <f>IF(ISBLANK(B146),"",VLOOKUP(B146,'ERKEK KATILIM'!#REF!,2,FALSE))</f>
        <v/>
      </c>
      <c r="E146" s="99" t="str">
        <f>IF(ISBLANK(C146),"",VLOOKUP(C146,'KIZ KATILIM'!#REF!,2,FALSE))</f>
        <v/>
      </c>
      <c r="F146" s="21" t="str">
        <f>IFERROR(VLOOKUP(D146,'ERKEK KATILIM'!#REF!,3,0),"")</f>
        <v/>
      </c>
      <c r="G146" s="29" t="str">
        <f>IFERROR(VLOOKUP(E146,'KIZ KATILIM'!#REF!,3,0),"")</f>
        <v/>
      </c>
      <c r="H146" s="102" t="str">
        <f t="shared" si="2"/>
        <v/>
      </c>
    </row>
    <row r="147" spans="2:8" x14ac:dyDescent="0.2">
      <c r="B147" s="20"/>
      <c r="C147" s="20"/>
      <c r="D147" s="1" t="str">
        <f>IF(ISBLANK(B147),"",VLOOKUP(B147,'ERKEK KATILIM'!#REF!,2,FALSE))</f>
        <v/>
      </c>
      <c r="E147" s="99" t="str">
        <f>IF(ISBLANK(C147),"",VLOOKUP(C147,'KIZ KATILIM'!#REF!,2,FALSE))</f>
        <v/>
      </c>
      <c r="F147" s="21" t="str">
        <f>IFERROR(VLOOKUP(D147,'ERKEK KATILIM'!#REF!,3,0),"")</f>
        <v/>
      </c>
      <c r="G147" s="29" t="str">
        <f>IFERROR(VLOOKUP(E147,'KIZ KATILIM'!#REF!,3,0),"")</f>
        <v/>
      </c>
      <c r="H147" s="102" t="str">
        <f t="shared" si="2"/>
        <v/>
      </c>
    </row>
    <row r="148" spans="2:8" x14ac:dyDescent="0.2">
      <c r="B148" s="20"/>
      <c r="C148" s="20"/>
      <c r="D148" s="1" t="str">
        <f>IF(ISBLANK(B148),"",VLOOKUP(B148,'ERKEK KATILIM'!#REF!,2,FALSE))</f>
        <v/>
      </c>
      <c r="E148" s="99" t="str">
        <f>IF(ISBLANK(C148),"",VLOOKUP(C148,'KIZ KATILIM'!#REF!,2,FALSE))</f>
        <v/>
      </c>
      <c r="F148" s="21" t="str">
        <f>IFERROR(VLOOKUP(D148,'ERKEK KATILIM'!#REF!,3,0),"")</f>
        <v/>
      </c>
      <c r="G148" s="29" t="str">
        <f>IFERROR(VLOOKUP(E148,'KIZ KATILIM'!#REF!,3,0),"")</f>
        <v/>
      </c>
      <c r="H148" s="102" t="str">
        <f t="shared" ref="H148:H211" si="3">IF(SUM(F148:G148)&lt;=0,"",IFERROR(SUM(F148:G148,0),""))</f>
        <v/>
      </c>
    </row>
    <row r="149" spans="2:8" x14ac:dyDescent="0.2">
      <c r="B149" s="20"/>
      <c r="C149" s="20"/>
      <c r="D149" s="1" t="str">
        <f>IF(ISBLANK(B149),"",VLOOKUP(B149,'ERKEK KATILIM'!#REF!,2,FALSE))</f>
        <v/>
      </c>
      <c r="E149" s="99" t="str">
        <f>IF(ISBLANK(C149),"",VLOOKUP(C149,'KIZ KATILIM'!#REF!,2,FALSE))</f>
        <v/>
      </c>
      <c r="F149" s="21" t="str">
        <f>IFERROR(VLOOKUP(D149,'ERKEK KATILIM'!#REF!,3,0),"")</f>
        <v/>
      </c>
      <c r="G149" s="29" t="str">
        <f>IFERROR(VLOOKUP(E149,'KIZ KATILIM'!#REF!,3,0),"")</f>
        <v/>
      </c>
      <c r="H149" s="102" t="str">
        <f t="shared" si="3"/>
        <v/>
      </c>
    </row>
    <row r="150" spans="2:8" x14ac:dyDescent="0.2">
      <c r="B150" s="20"/>
      <c r="C150" s="20"/>
      <c r="D150" s="1" t="str">
        <f>IF(ISBLANK(B150),"",VLOOKUP(B150,'ERKEK KATILIM'!#REF!,2,FALSE))</f>
        <v/>
      </c>
      <c r="E150" s="99" t="str">
        <f>IF(ISBLANK(C150),"",VLOOKUP(C150,'KIZ KATILIM'!#REF!,2,FALSE))</f>
        <v/>
      </c>
      <c r="F150" s="21" t="str">
        <f>IFERROR(VLOOKUP(D150,'ERKEK KATILIM'!#REF!,3,0),"")</f>
        <v/>
      </c>
      <c r="G150" s="29" t="str">
        <f>IFERROR(VLOOKUP(E150,'KIZ KATILIM'!#REF!,3,0),"")</f>
        <v/>
      </c>
      <c r="H150" s="102" t="str">
        <f t="shared" si="3"/>
        <v/>
      </c>
    </row>
    <row r="151" spans="2:8" x14ac:dyDescent="0.2">
      <c r="B151" s="20"/>
      <c r="C151" s="20"/>
      <c r="D151" s="1" t="str">
        <f>IF(ISBLANK(B151),"",VLOOKUP(B151,'ERKEK KATILIM'!#REF!,2,FALSE))</f>
        <v/>
      </c>
      <c r="E151" s="99" t="str">
        <f>IF(ISBLANK(C151),"",VLOOKUP(C151,'KIZ KATILIM'!#REF!,2,FALSE))</f>
        <v/>
      </c>
      <c r="F151" s="21" t="str">
        <f>IFERROR(VLOOKUP(D151,'ERKEK KATILIM'!#REF!,3,0),"")</f>
        <v/>
      </c>
      <c r="G151" s="29" t="str">
        <f>IFERROR(VLOOKUP(E151,'KIZ KATILIM'!#REF!,3,0),"")</f>
        <v/>
      </c>
      <c r="H151" s="102" t="str">
        <f t="shared" si="3"/>
        <v/>
      </c>
    </row>
    <row r="152" spans="2:8" x14ac:dyDescent="0.2">
      <c r="B152" s="20"/>
      <c r="C152" s="20"/>
      <c r="D152" s="1" t="str">
        <f>IF(ISBLANK(B152),"",VLOOKUP(B152,'ERKEK KATILIM'!#REF!,2,FALSE))</f>
        <v/>
      </c>
      <c r="E152" s="99" t="str">
        <f>IF(ISBLANK(C152),"",VLOOKUP(C152,'KIZ KATILIM'!#REF!,2,FALSE))</f>
        <v/>
      </c>
      <c r="F152" s="21" t="str">
        <f>IFERROR(VLOOKUP(D152,'ERKEK KATILIM'!#REF!,3,0),"")</f>
        <v/>
      </c>
      <c r="G152" s="29" t="str">
        <f>IFERROR(VLOOKUP(E152,'KIZ KATILIM'!#REF!,3,0),"")</f>
        <v/>
      </c>
      <c r="H152" s="102" t="str">
        <f t="shared" si="3"/>
        <v/>
      </c>
    </row>
    <row r="153" spans="2:8" x14ac:dyDescent="0.2">
      <c r="B153" s="20"/>
      <c r="C153" s="20"/>
      <c r="D153" s="1" t="str">
        <f>IF(ISBLANK(B153),"",VLOOKUP(B153,'ERKEK KATILIM'!#REF!,2,FALSE))</f>
        <v/>
      </c>
      <c r="E153" s="99" t="str">
        <f>IF(ISBLANK(C153),"",VLOOKUP(C153,'KIZ KATILIM'!#REF!,2,FALSE))</f>
        <v/>
      </c>
      <c r="F153" s="21" t="str">
        <f>IFERROR(VLOOKUP(D153,'ERKEK KATILIM'!#REF!,3,0),"")</f>
        <v/>
      </c>
      <c r="G153" s="29" t="str">
        <f>IFERROR(VLOOKUP(E153,'KIZ KATILIM'!#REF!,3,0),"")</f>
        <v/>
      </c>
      <c r="H153" s="102" t="str">
        <f t="shared" si="3"/>
        <v/>
      </c>
    </row>
    <row r="154" spans="2:8" x14ac:dyDescent="0.2">
      <c r="B154" s="20"/>
      <c r="C154" s="20"/>
      <c r="D154" s="1" t="str">
        <f>IF(ISBLANK(B154),"",VLOOKUP(B154,'ERKEK KATILIM'!#REF!,2,FALSE))</f>
        <v/>
      </c>
      <c r="E154" s="99" t="str">
        <f>IF(ISBLANK(C154),"",VLOOKUP(C154,'KIZ KATILIM'!#REF!,2,FALSE))</f>
        <v/>
      </c>
      <c r="F154" s="21" t="str">
        <f>IFERROR(VLOOKUP(D154,'ERKEK KATILIM'!#REF!,3,0),"")</f>
        <v/>
      </c>
      <c r="G154" s="29" t="str">
        <f>IFERROR(VLOOKUP(E154,'KIZ KATILIM'!#REF!,3,0),"")</f>
        <v/>
      </c>
      <c r="H154" s="102" t="str">
        <f t="shared" si="3"/>
        <v/>
      </c>
    </row>
    <row r="155" spans="2:8" x14ac:dyDescent="0.2">
      <c r="B155" s="20"/>
      <c r="C155" s="20"/>
      <c r="D155" s="1" t="str">
        <f>IF(ISBLANK(B155),"",VLOOKUP(B155,'ERKEK KATILIM'!#REF!,2,FALSE))</f>
        <v/>
      </c>
      <c r="E155" s="99" t="str">
        <f>IF(ISBLANK(C155),"",VLOOKUP(C155,'KIZ KATILIM'!#REF!,2,FALSE))</f>
        <v/>
      </c>
      <c r="F155" s="21" t="str">
        <f>IFERROR(VLOOKUP(D155,'ERKEK KATILIM'!#REF!,3,0),"")</f>
        <v/>
      </c>
      <c r="G155" s="29" t="str">
        <f>IFERROR(VLOOKUP(E155,'KIZ KATILIM'!#REF!,3,0),"")</f>
        <v/>
      </c>
      <c r="H155" s="102" t="str">
        <f t="shared" si="3"/>
        <v/>
      </c>
    </row>
    <row r="156" spans="2:8" x14ac:dyDescent="0.2">
      <c r="B156" s="20"/>
      <c r="C156" s="20"/>
      <c r="D156" s="1" t="str">
        <f>IF(ISBLANK(B156),"",VLOOKUP(B156,'ERKEK KATILIM'!#REF!,2,FALSE))</f>
        <v/>
      </c>
      <c r="E156" s="99" t="str">
        <f>IF(ISBLANK(C156),"",VLOOKUP(C156,'KIZ KATILIM'!#REF!,2,FALSE))</f>
        <v/>
      </c>
      <c r="F156" s="21" t="str">
        <f>IFERROR(VLOOKUP(D156,'ERKEK KATILIM'!#REF!,3,0),"")</f>
        <v/>
      </c>
      <c r="G156" s="29" t="str">
        <f>IFERROR(VLOOKUP(E156,'KIZ KATILIM'!#REF!,3,0),"")</f>
        <v/>
      </c>
      <c r="H156" s="102" t="str">
        <f t="shared" si="3"/>
        <v/>
      </c>
    </row>
    <row r="157" spans="2:8" x14ac:dyDescent="0.2">
      <c r="B157" s="20"/>
      <c r="C157" s="20"/>
      <c r="D157" s="1" t="str">
        <f>IF(ISBLANK(B157),"",VLOOKUP(B157,'ERKEK KATILIM'!#REF!,2,FALSE))</f>
        <v/>
      </c>
      <c r="E157" s="99" t="str">
        <f>IF(ISBLANK(C157),"",VLOOKUP(C157,'KIZ KATILIM'!#REF!,2,FALSE))</f>
        <v/>
      </c>
      <c r="F157" s="21" t="str">
        <f>IFERROR(VLOOKUP(D157,'ERKEK KATILIM'!#REF!,3,0),"")</f>
        <v/>
      </c>
      <c r="G157" s="29" t="str">
        <f>IFERROR(VLOOKUP(E157,'KIZ KATILIM'!#REF!,3,0),"")</f>
        <v/>
      </c>
      <c r="H157" s="102" t="str">
        <f t="shared" si="3"/>
        <v/>
      </c>
    </row>
    <row r="158" spans="2:8" x14ac:dyDescent="0.2">
      <c r="B158" s="20"/>
      <c r="C158" s="20"/>
      <c r="D158" s="1" t="str">
        <f>IF(ISBLANK(B158),"",VLOOKUP(B158,'ERKEK KATILIM'!#REF!,2,FALSE))</f>
        <v/>
      </c>
      <c r="E158" s="99" t="str">
        <f>IF(ISBLANK(C158),"",VLOOKUP(C158,'KIZ KATILIM'!#REF!,2,FALSE))</f>
        <v/>
      </c>
      <c r="F158" s="21" t="str">
        <f>IFERROR(VLOOKUP(D158,'ERKEK KATILIM'!#REF!,3,0),"")</f>
        <v/>
      </c>
      <c r="G158" s="29" t="str">
        <f>IFERROR(VLOOKUP(E158,'KIZ KATILIM'!#REF!,3,0),"")</f>
        <v/>
      </c>
      <c r="H158" s="102" t="str">
        <f t="shared" si="3"/>
        <v/>
      </c>
    </row>
    <row r="159" spans="2:8" x14ac:dyDescent="0.2">
      <c r="B159" s="20"/>
      <c r="C159" s="20"/>
      <c r="D159" s="1" t="str">
        <f>IF(ISBLANK(B159),"",VLOOKUP(B159,'ERKEK KATILIM'!#REF!,2,FALSE))</f>
        <v/>
      </c>
      <c r="E159" s="99" t="str">
        <f>IF(ISBLANK(C159),"",VLOOKUP(C159,'KIZ KATILIM'!#REF!,2,FALSE))</f>
        <v/>
      </c>
      <c r="F159" s="21" t="str">
        <f>IFERROR(VLOOKUP(D159,'ERKEK KATILIM'!#REF!,3,0),"")</f>
        <v/>
      </c>
      <c r="G159" s="29" t="str">
        <f>IFERROR(VLOOKUP(E159,'KIZ KATILIM'!#REF!,3,0),"")</f>
        <v/>
      </c>
      <c r="H159" s="102" t="str">
        <f t="shared" si="3"/>
        <v/>
      </c>
    </row>
    <row r="160" spans="2:8" x14ac:dyDescent="0.2">
      <c r="B160" s="20"/>
      <c r="C160" s="20"/>
      <c r="D160" s="1" t="str">
        <f>IF(ISBLANK(B160),"",VLOOKUP(B160,'ERKEK KATILIM'!#REF!,2,FALSE))</f>
        <v/>
      </c>
      <c r="E160" s="99" t="str">
        <f>IF(ISBLANK(C160),"",VLOOKUP(C160,'KIZ KATILIM'!#REF!,2,FALSE))</f>
        <v/>
      </c>
      <c r="F160" s="21" t="str">
        <f>IFERROR(VLOOKUP(D160,'ERKEK KATILIM'!#REF!,3,0),"")</f>
        <v/>
      </c>
      <c r="G160" s="29" t="str">
        <f>IFERROR(VLOOKUP(E160,'KIZ KATILIM'!#REF!,3,0),"")</f>
        <v/>
      </c>
      <c r="H160" s="102" t="str">
        <f t="shared" si="3"/>
        <v/>
      </c>
    </row>
    <row r="161" spans="2:8" x14ac:dyDescent="0.2">
      <c r="B161" s="20"/>
      <c r="C161" s="20"/>
      <c r="D161" s="1" t="str">
        <f>IF(ISBLANK(B161),"",VLOOKUP(B161,'ERKEK KATILIM'!#REF!,2,FALSE))</f>
        <v/>
      </c>
      <c r="E161" s="99" t="str">
        <f>IF(ISBLANK(C161),"",VLOOKUP(C161,'KIZ KATILIM'!#REF!,2,FALSE))</f>
        <v/>
      </c>
      <c r="F161" s="21" t="str">
        <f>IFERROR(VLOOKUP(D161,'ERKEK KATILIM'!#REF!,3,0),"")</f>
        <v/>
      </c>
      <c r="G161" s="29" t="str">
        <f>IFERROR(VLOOKUP(E161,'KIZ KATILIM'!#REF!,3,0),"")</f>
        <v/>
      </c>
      <c r="H161" s="102" t="str">
        <f t="shared" si="3"/>
        <v/>
      </c>
    </row>
    <row r="162" spans="2:8" x14ac:dyDescent="0.2">
      <c r="B162" s="20"/>
      <c r="C162" s="20"/>
      <c r="D162" s="1" t="str">
        <f>IF(ISBLANK(B162),"",VLOOKUP(B162,'ERKEK KATILIM'!#REF!,2,FALSE))</f>
        <v/>
      </c>
      <c r="E162" s="99" t="str">
        <f>IF(ISBLANK(C162),"",VLOOKUP(C162,'KIZ KATILIM'!#REF!,2,FALSE))</f>
        <v/>
      </c>
      <c r="F162" s="21" t="str">
        <f>IFERROR(VLOOKUP(D162,'ERKEK KATILIM'!#REF!,3,0),"")</f>
        <v/>
      </c>
      <c r="G162" s="29" t="str">
        <f>IFERROR(VLOOKUP(E162,'KIZ KATILIM'!#REF!,3,0),"")</f>
        <v/>
      </c>
      <c r="H162" s="102" t="str">
        <f t="shared" si="3"/>
        <v/>
      </c>
    </row>
    <row r="163" spans="2:8" x14ac:dyDescent="0.2">
      <c r="B163" s="20"/>
      <c r="C163" s="20"/>
      <c r="D163" s="1" t="str">
        <f>IF(ISBLANK(B163),"",VLOOKUP(B163,'ERKEK KATILIM'!#REF!,2,FALSE))</f>
        <v/>
      </c>
      <c r="E163" s="99" t="str">
        <f>IF(ISBLANK(C163),"",VLOOKUP(C163,'KIZ KATILIM'!#REF!,2,FALSE))</f>
        <v/>
      </c>
      <c r="F163" s="21" t="str">
        <f>IFERROR(VLOOKUP(D163,'ERKEK KATILIM'!#REF!,3,0),"")</f>
        <v/>
      </c>
      <c r="G163" s="29" t="str">
        <f>IFERROR(VLOOKUP(E163,'KIZ KATILIM'!#REF!,3,0),"")</f>
        <v/>
      </c>
      <c r="H163" s="102" t="str">
        <f t="shared" si="3"/>
        <v/>
      </c>
    </row>
    <row r="164" spans="2:8" x14ac:dyDescent="0.2">
      <c r="B164" s="20"/>
      <c r="C164" s="20"/>
      <c r="D164" s="1" t="str">
        <f>IF(ISBLANK(B164),"",VLOOKUP(B164,'ERKEK KATILIM'!#REF!,2,FALSE))</f>
        <v/>
      </c>
      <c r="E164" s="99" t="str">
        <f>IF(ISBLANK(C164),"",VLOOKUP(C164,'KIZ KATILIM'!#REF!,2,FALSE))</f>
        <v/>
      </c>
      <c r="F164" s="21" t="str">
        <f>IFERROR(VLOOKUP(D164,'ERKEK KATILIM'!#REF!,3,0),"")</f>
        <v/>
      </c>
      <c r="G164" s="29" t="str">
        <f>IFERROR(VLOOKUP(E164,'KIZ KATILIM'!#REF!,3,0),"")</f>
        <v/>
      </c>
      <c r="H164" s="102" t="str">
        <f t="shared" si="3"/>
        <v/>
      </c>
    </row>
    <row r="165" spans="2:8" x14ac:dyDescent="0.2">
      <c r="B165" s="20"/>
      <c r="C165" s="20"/>
      <c r="D165" s="1" t="str">
        <f>IF(ISBLANK(B165),"",VLOOKUP(B165,'ERKEK KATILIM'!#REF!,2,FALSE))</f>
        <v/>
      </c>
      <c r="E165" s="99" t="str">
        <f>IF(ISBLANK(C165),"",VLOOKUP(C165,'KIZ KATILIM'!#REF!,2,FALSE))</f>
        <v/>
      </c>
      <c r="F165" s="21" t="str">
        <f>IFERROR(VLOOKUP(D165,'ERKEK KATILIM'!#REF!,3,0),"")</f>
        <v/>
      </c>
      <c r="G165" s="29" t="str">
        <f>IFERROR(VLOOKUP(E165,'KIZ KATILIM'!#REF!,3,0),"")</f>
        <v/>
      </c>
      <c r="H165" s="102" t="str">
        <f t="shared" si="3"/>
        <v/>
      </c>
    </row>
    <row r="166" spans="2:8" x14ac:dyDescent="0.2">
      <c r="B166" s="20"/>
      <c r="C166" s="20"/>
      <c r="D166" s="1" t="str">
        <f>IF(ISBLANK(B166),"",VLOOKUP(B166,'ERKEK KATILIM'!#REF!,2,FALSE))</f>
        <v/>
      </c>
      <c r="E166" s="99" t="str">
        <f>IF(ISBLANK(C166),"",VLOOKUP(C166,'KIZ KATILIM'!#REF!,2,FALSE))</f>
        <v/>
      </c>
      <c r="F166" s="21" t="str">
        <f>IFERROR(VLOOKUP(D166,'ERKEK KATILIM'!#REF!,3,0),"")</f>
        <v/>
      </c>
      <c r="G166" s="29" t="str">
        <f>IFERROR(VLOOKUP(E166,'KIZ KATILIM'!#REF!,3,0),"")</f>
        <v/>
      </c>
      <c r="H166" s="102" t="str">
        <f t="shared" si="3"/>
        <v/>
      </c>
    </row>
    <row r="167" spans="2:8" x14ac:dyDescent="0.2">
      <c r="B167" s="20"/>
      <c r="C167" s="20"/>
      <c r="D167" s="1" t="str">
        <f>IF(ISBLANK(B167),"",VLOOKUP(B167,'ERKEK KATILIM'!#REF!,2,FALSE))</f>
        <v/>
      </c>
      <c r="E167" s="99" t="str">
        <f>IF(ISBLANK(C167),"",VLOOKUP(C167,'KIZ KATILIM'!#REF!,2,FALSE))</f>
        <v/>
      </c>
      <c r="F167" s="21" t="str">
        <f>IFERROR(VLOOKUP(D167,'ERKEK KATILIM'!#REF!,3,0),"")</f>
        <v/>
      </c>
      <c r="G167" s="29" t="str">
        <f>IFERROR(VLOOKUP(E167,'KIZ KATILIM'!#REF!,3,0),"")</f>
        <v/>
      </c>
      <c r="H167" s="102" t="str">
        <f t="shared" si="3"/>
        <v/>
      </c>
    </row>
    <row r="168" spans="2:8" x14ac:dyDescent="0.2">
      <c r="B168" s="20"/>
      <c r="C168" s="20"/>
      <c r="D168" s="1" t="str">
        <f>IF(ISBLANK(B168),"",VLOOKUP(B168,'ERKEK KATILIM'!#REF!,2,FALSE))</f>
        <v/>
      </c>
      <c r="E168" s="99" t="str">
        <f>IF(ISBLANK(C168),"",VLOOKUP(C168,'KIZ KATILIM'!#REF!,2,FALSE))</f>
        <v/>
      </c>
      <c r="F168" s="21" t="str">
        <f>IFERROR(VLOOKUP(D168,'ERKEK KATILIM'!#REF!,3,0),"")</f>
        <v/>
      </c>
      <c r="G168" s="29" t="str">
        <f>IFERROR(VLOOKUP(E168,'KIZ KATILIM'!#REF!,3,0),"")</f>
        <v/>
      </c>
      <c r="H168" s="102" t="str">
        <f t="shared" si="3"/>
        <v/>
      </c>
    </row>
    <row r="169" spans="2:8" x14ac:dyDescent="0.2">
      <c r="B169" s="20"/>
      <c r="C169" s="20"/>
      <c r="D169" s="1" t="str">
        <f>IF(ISBLANK(B169),"",VLOOKUP(B169,'ERKEK KATILIM'!#REF!,2,FALSE))</f>
        <v/>
      </c>
      <c r="E169" s="99" t="str">
        <f>IF(ISBLANK(C169),"",VLOOKUP(C169,'KIZ KATILIM'!#REF!,2,FALSE))</f>
        <v/>
      </c>
      <c r="F169" s="21" t="str">
        <f>IFERROR(VLOOKUP(D169,'ERKEK KATILIM'!#REF!,3,0),"")</f>
        <v/>
      </c>
      <c r="G169" s="29" t="str">
        <f>IFERROR(VLOOKUP(E169,'KIZ KATILIM'!#REF!,3,0),"")</f>
        <v/>
      </c>
      <c r="H169" s="102" t="str">
        <f t="shared" si="3"/>
        <v/>
      </c>
    </row>
    <row r="170" spans="2:8" x14ac:dyDescent="0.2">
      <c r="B170" s="20"/>
      <c r="C170" s="20"/>
      <c r="D170" s="1" t="str">
        <f>IF(ISBLANK(B170),"",VLOOKUP(B170,'ERKEK KATILIM'!#REF!,2,FALSE))</f>
        <v/>
      </c>
      <c r="E170" s="99" t="str">
        <f>IF(ISBLANK(C170),"",VLOOKUP(C170,'KIZ KATILIM'!#REF!,2,FALSE))</f>
        <v/>
      </c>
      <c r="F170" s="21" t="str">
        <f>IFERROR(VLOOKUP(D170,'ERKEK KATILIM'!#REF!,3,0),"")</f>
        <v/>
      </c>
      <c r="G170" s="29" t="str">
        <f>IFERROR(VLOOKUP(E170,'KIZ KATILIM'!#REF!,3,0),"")</f>
        <v/>
      </c>
      <c r="H170" s="102" t="str">
        <f t="shared" si="3"/>
        <v/>
      </c>
    </row>
    <row r="171" spans="2:8" x14ac:dyDescent="0.2">
      <c r="B171" s="20"/>
      <c r="C171" s="20"/>
      <c r="D171" s="1" t="str">
        <f>IF(ISBLANK(B171),"",VLOOKUP(B171,'ERKEK KATILIM'!#REF!,2,FALSE))</f>
        <v/>
      </c>
      <c r="E171" s="99" t="str">
        <f>IF(ISBLANK(C171),"",VLOOKUP(C171,'KIZ KATILIM'!#REF!,2,FALSE))</f>
        <v/>
      </c>
      <c r="F171" s="21" t="str">
        <f>IFERROR(VLOOKUP(D171,'ERKEK KATILIM'!#REF!,3,0),"")</f>
        <v/>
      </c>
      <c r="G171" s="29" t="str">
        <f>IFERROR(VLOOKUP(E171,'KIZ KATILIM'!#REF!,3,0),"")</f>
        <v/>
      </c>
      <c r="H171" s="102" t="str">
        <f t="shared" si="3"/>
        <v/>
      </c>
    </row>
    <row r="172" spans="2:8" x14ac:dyDescent="0.2">
      <c r="B172" s="20"/>
      <c r="C172" s="20"/>
      <c r="D172" s="1" t="str">
        <f>IF(ISBLANK(B172),"",VLOOKUP(B172,'ERKEK KATILIM'!#REF!,2,FALSE))</f>
        <v/>
      </c>
      <c r="E172" s="99" t="str">
        <f>IF(ISBLANK(C172),"",VLOOKUP(C172,'KIZ KATILIM'!#REF!,2,FALSE))</f>
        <v/>
      </c>
      <c r="F172" s="21" t="str">
        <f>IFERROR(VLOOKUP(D172,'ERKEK KATILIM'!#REF!,3,0),"")</f>
        <v/>
      </c>
      <c r="G172" s="29" t="str">
        <f>IFERROR(VLOOKUP(E172,'KIZ KATILIM'!#REF!,3,0),"")</f>
        <v/>
      </c>
      <c r="H172" s="102" t="str">
        <f t="shared" si="3"/>
        <v/>
      </c>
    </row>
    <row r="173" spans="2:8" x14ac:dyDescent="0.2">
      <c r="B173" s="20"/>
      <c r="C173" s="20"/>
      <c r="D173" s="1" t="str">
        <f>IF(ISBLANK(B173),"",VLOOKUP(B173,'ERKEK KATILIM'!#REF!,2,FALSE))</f>
        <v/>
      </c>
      <c r="E173" s="99" t="str">
        <f>IF(ISBLANK(C173),"",VLOOKUP(C173,'KIZ KATILIM'!#REF!,2,FALSE))</f>
        <v/>
      </c>
      <c r="F173" s="21" t="str">
        <f>IFERROR(VLOOKUP(D173,'ERKEK KATILIM'!#REF!,3,0),"")</f>
        <v/>
      </c>
      <c r="G173" s="29" t="str">
        <f>IFERROR(VLOOKUP(E173,'KIZ KATILIM'!#REF!,3,0),"")</f>
        <v/>
      </c>
      <c r="H173" s="102" t="str">
        <f t="shared" si="3"/>
        <v/>
      </c>
    </row>
    <row r="174" spans="2:8" x14ac:dyDescent="0.2">
      <c r="B174" s="20"/>
      <c r="C174" s="20"/>
      <c r="D174" s="1" t="str">
        <f>IF(ISBLANK(B174),"",VLOOKUP(B174,'ERKEK KATILIM'!#REF!,2,FALSE))</f>
        <v/>
      </c>
      <c r="E174" s="99" t="str">
        <f>IF(ISBLANK(C174),"",VLOOKUP(C174,'KIZ KATILIM'!#REF!,2,FALSE))</f>
        <v/>
      </c>
      <c r="F174" s="21" t="str">
        <f>IFERROR(VLOOKUP(D174,'ERKEK KATILIM'!#REF!,3,0),"")</f>
        <v/>
      </c>
      <c r="G174" s="29" t="str">
        <f>IFERROR(VLOOKUP(E174,'KIZ KATILIM'!#REF!,3,0),"")</f>
        <v/>
      </c>
      <c r="H174" s="102" t="str">
        <f t="shared" si="3"/>
        <v/>
      </c>
    </row>
    <row r="175" spans="2:8" x14ac:dyDescent="0.2">
      <c r="B175" s="20"/>
      <c r="C175" s="20"/>
      <c r="D175" s="1" t="str">
        <f>IF(ISBLANK(B175),"",VLOOKUP(B175,'ERKEK KATILIM'!#REF!,2,FALSE))</f>
        <v/>
      </c>
      <c r="E175" s="99" t="str">
        <f>IF(ISBLANK(C175),"",VLOOKUP(C175,'KIZ KATILIM'!#REF!,2,FALSE))</f>
        <v/>
      </c>
      <c r="F175" s="21" t="str">
        <f>IFERROR(VLOOKUP(D175,'ERKEK KATILIM'!#REF!,3,0),"")</f>
        <v/>
      </c>
      <c r="G175" s="29" t="str">
        <f>IFERROR(VLOOKUP(E175,'KIZ KATILIM'!#REF!,3,0),"")</f>
        <v/>
      </c>
      <c r="H175" s="102" t="str">
        <f t="shared" si="3"/>
        <v/>
      </c>
    </row>
    <row r="176" spans="2:8" x14ac:dyDescent="0.2">
      <c r="B176" s="20"/>
      <c r="C176" s="20"/>
      <c r="D176" s="1" t="str">
        <f>IF(ISBLANK(B176),"",VLOOKUP(B176,'ERKEK KATILIM'!#REF!,2,FALSE))</f>
        <v/>
      </c>
      <c r="E176" s="99" t="str">
        <f>IF(ISBLANK(C176),"",VLOOKUP(C176,'KIZ KATILIM'!#REF!,2,FALSE))</f>
        <v/>
      </c>
      <c r="F176" s="21" t="str">
        <f>IFERROR(VLOOKUP(D176,'ERKEK KATILIM'!#REF!,3,0),"")</f>
        <v/>
      </c>
      <c r="G176" s="29" t="str">
        <f>IFERROR(VLOOKUP(E176,'KIZ KATILIM'!#REF!,3,0),"")</f>
        <v/>
      </c>
      <c r="H176" s="102" t="str">
        <f t="shared" si="3"/>
        <v/>
      </c>
    </row>
    <row r="177" spans="2:8" x14ac:dyDescent="0.2">
      <c r="B177" s="20"/>
      <c r="C177" s="20"/>
      <c r="D177" s="1" t="str">
        <f>IF(ISBLANK(B177),"",VLOOKUP(B177,'ERKEK KATILIM'!#REF!,2,FALSE))</f>
        <v/>
      </c>
      <c r="E177" s="99" t="str">
        <f>IF(ISBLANK(C177),"",VLOOKUP(C177,'KIZ KATILIM'!#REF!,2,FALSE))</f>
        <v/>
      </c>
      <c r="F177" s="21" t="str">
        <f>IFERROR(VLOOKUP(D177,'ERKEK KATILIM'!#REF!,3,0),"")</f>
        <v/>
      </c>
      <c r="G177" s="29" t="str">
        <f>IFERROR(VLOOKUP(E177,'KIZ KATILIM'!#REF!,3,0),"")</f>
        <v/>
      </c>
      <c r="H177" s="102" t="str">
        <f t="shared" si="3"/>
        <v/>
      </c>
    </row>
    <row r="178" spans="2:8" x14ac:dyDescent="0.2">
      <c r="B178" s="20"/>
      <c r="C178" s="20"/>
      <c r="D178" s="1" t="str">
        <f>IF(ISBLANK(B178),"",VLOOKUP(B178,'ERKEK KATILIM'!#REF!,2,FALSE))</f>
        <v/>
      </c>
      <c r="E178" s="99" t="str">
        <f>IF(ISBLANK(C178),"",VLOOKUP(C178,'KIZ KATILIM'!#REF!,2,FALSE))</f>
        <v/>
      </c>
      <c r="F178" s="21" t="str">
        <f>IFERROR(VLOOKUP(D178,'ERKEK KATILIM'!#REF!,3,0),"")</f>
        <v/>
      </c>
      <c r="G178" s="29" t="str">
        <f>IFERROR(VLOOKUP(E178,'KIZ KATILIM'!#REF!,3,0),"")</f>
        <v/>
      </c>
      <c r="H178" s="102" t="str">
        <f t="shared" si="3"/>
        <v/>
      </c>
    </row>
    <row r="179" spans="2:8" x14ac:dyDescent="0.2">
      <c r="B179" s="20"/>
      <c r="C179" s="20"/>
      <c r="D179" s="1" t="str">
        <f>IF(ISBLANK(B179),"",VLOOKUP(B179,'ERKEK KATILIM'!#REF!,2,FALSE))</f>
        <v/>
      </c>
      <c r="E179" s="99" t="str">
        <f>IF(ISBLANK(C179),"",VLOOKUP(C179,'KIZ KATILIM'!#REF!,2,FALSE))</f>
        <v/>
      </c>
      <c r="F179" s="21" t="str">
        <f>IFERROR(VLOOKUP(D179,'ERKEK KATILIM'!#REF!,3,0),"")</f>
        <v/>
      </c>
      <c r="G179" s="29" t="str">
        <f>IFERROR(VLOOKUP(E179,'KIZ KATILIM'!#REF!,3,0),"")</f>
        <v/>
      </c>
      <c r="H179" s="102" t="str">
        <f t="shared" si="3"/>
        <v/>
      </c>
    </row>
    <row r="180" spans="2:8" x14ac:dyDescent="0.2">
      <c r="B180" s="20"/>
      <c r="C180" s="20"/>
      <c r="D180" s="1" t="str">
        <f>IF(ISBLANK(B180),"",VLOOKUP(B180,'ERKEK KATILIM'!#REF!,2,FALSE))</f>
        <v/>
      </c>
      <c r="E180" s="99" t="str">
        <f>IF(ISBLANK(C180),"",VLOOKUP(C180,'KIZ KATILIM'!#REF!,2,FALSE))</f>
        <v/>
      </c>
      <c r="F180" s="21" t="str">
        <f>IFERROR(VLOOKUP(D180,'ERKEK KATILIM'!#REF!,3,0),"")</f>
        <v/>
      </c>
      <c r="G180" s="29" t="str">
        <f>IFERROR(VLOOKUP(E180,'KIZ KATILIM'!#REF!,3,0),"")</f>
        <v/>
      </c>
      <c r="H180" s="102" t="str">
        <f t="shared" si="3"/>
        <v/>
      </c>
    </row>
    <row r="181" spans="2:8" x14ac:dyDescent="0.2">
      <c r="B181" s="20"/>
      <c r="C181" s="20"/>
      <c r="D181" s="1" t="str">
        <f>IF(ISBLANK(B181),"",VLOOKUP(B181,'ERKEK KATILIM'!#REF!,2,FALSE))</f>
        <v/>
      </c>
      <c r="E181" s="99" t="str">
        <f>IF(ISBLANK(C181),"",VLOOKUP(C181,'KIZ KATILIM'!#REF!,2,FALSE))</f>
        <v/>
      </c>
      <c r="F181" s="21" t="str">
        <f>IFERROR(VLOOKUP(D181,'ERKEK KATILIM'!#REF!,3,0),"")</f>
        <v/>
      </c>
      <c r="G181" s="29" t="str">
        <f>IFERROR(VLOOKUP(E181,'KIZ KATILIM'!#REF!,3,0),"")</f>
        <v/>
      </c>
      <c r="H181" s="102" t="str">
        <f t="shared" si="3"/>
        <v/>
      </c>
    </row>
    <row r="182" spans="2:8" x14ac:dyDescent="0.2">
      <c r="B182" s="20"/>
      <c r="C182" s="20"/>
      <c r="D182" s="1" t="str">
        <f>IF(ISBLANK(B182),"",VLOOKUP(B182,'ERKEK KATILIM'!#REF!,2,FALSE))</f>
        <v/>
      </c>
      <c r="E182" s="99" t="str">
        <f>IF(ISBLANK(C182),"",VLOOKUP(C182,'KIZ KATILIM'!#REF!,2,FALSE))</f>
        <v/>
      </c>
      <c r="F182" s="21" t="str">
        <f>IFERROR(VLOOKUP(D182,'ERKEK KATILIM'!#REF!,3,0),"")</f>
        <v/>
      </c>
      <c r="G182" s="29" t="str">
        <f>IFERROR(VLOOKUP(E182,'KIZ KATILIM'!#REF!,3,0),"")</f>
        <v/>
      </c>
      <c r="H182" s="102" t="str">
        <f t="shared" si="3"/>
        <v/>
      </c>
    </row>
    <row r="183" spans="2:8" x14ac:dyDescent="0.2">
      <c r="B183" s="20"/>
      <c r="C183" s="20"/>
      <c r="D183" s="1" t="str">
        <f>IF(ISBLANK(B183),"",VLOOKUP(B183,'ERKEK KATILIM'!#REF!,2,FALSE))</f>
        <v/>
      </c>
      <c r="E183" s="99" t="str">
        <f>IF(ISBLANK(C183),"",VLOOKUP(C183,'KIZ KATILIM'!#REF!,2,FALSE))</f>
        <v/>
      </c>
      <c r="F183" s="21" t="str">
        <f>IFERROR(VLOOKUP(D183,'ERKEK KATILIM'!#REF!,3,0),"")</f>
        <v/>
      </c>
      <c r="G183" s="29" t="str">
        <f>IFERROR(VLOOKUP(E183,'KIZ KATILIM'!#REF!,3,0),"")</f>
        <v/>
      </c>
      <c r="H183" s="102" t="str">
        <f t="shared" si="3"/>
        <v/>
      </c>
    </row>
    <row r="184" spans="2:8" x14ac:dyDescent="0.2">
      <c r="B184" s="20"/>
      <c r="C184" s="20"/>
      <c r="D184" s="1" t="str">
        <f>IF(ISBLANK(B184),"",VLOOKUP(B184,'ERKEK KATILIM'!#REF!,2,FALSE))</f>
        <v/>
      </c>
      <c r="E184" s="99" t="str">
        <f>IF(ISBLANK(C184),"",VLOOKUP(C184,'KIZ KATILIM'!#REF!,2,FALSE))</f>
        <v/>
      </c>
      <c r="F184" s="21" t="str">
        <f>IFERROR(VLOOKUP(D184,'ERKEK KATILIM'!#REF!,3,0),"")</f>
        <v/>
      </c>
      <c r="G184" s="29" t="str">
        <f>IFERROR(VLOOKUP(E184,'KIZ KATILIM'!#REF!,3,0),"")</f>
        <v/>
      </c>
      <c r="H184" s="102" t="str">
        <f t="shared" si="3"/>
        <v/>
      </c>
    </row>
    <row r="185" spans="2:8" x14ac:dyDescent="0.2">
      <c r="B185" s="20"/>
      <c r="C185" s="20"/>
      <c r="D185" s="1" t="str">
        <f>IF(ISBLANK(B185),"",VLOOKUP(B185,'ERKEK KATILIM'!#REF!,2,FALSE))</f>
        <v/>
      </c>
      <c r="E185" s="99" t="str">
        <f>IF(ISBLANK(C185),"",VLOOKUP(C185,'KIZ KATILIM'!#REF!,2,FALSE))</f>
        <v/>
      </c>
      <c r="F185" s="21" t="str">
        <f>IFERROR(VLOOKUP(D185,'ERKEK KATILIM'!#REF!,3,0),"")</f>
        <v/>
      </c>
      <c r="G185" s="29" t="str">
        <f>IFERROR(VLOOKUP(E185,'KIZ KATILIM'!#REF!,3,0),"")</f>
        <v/>
      </c>
      <c r="H185" s="102" t="str">
        <f t="shared" si="3"/>
        <v/>
      </c>
    </row>
    <row r="186" spans="2:8" x14ac:dyDescent="0.2">
      <c r="B186" s="20"/>
      <c r="C186" s="20"/>
      <c r="D186" s="1" t="str">
        <f>IF(ISBLANK(B186),"",VLOOKUP(B186,'ERKEK KATILIM'!#REF!,2,FALSE))</f>
        <v/>
      </c>
      <c r="E186" s="99" t="str">
        <f>IF(ISBLANK(C186),"",VLOOKUP(C186,'KIZ KATILIM'!#REF!,2,FALSE))</f>
        <v/>
      </c>
      <c r="F186" s="21" t="str">
        <f>IFERROR(VLOOKUP(D186,'ERKEK KATILIM'!#REF!,3,0),"")</f>
        <v/>
      </c>
      <c r="G186" s="29" t="str">
        <f>IFERROR(VLOOKUP(E186,'KIZ KATILIM'!#REF!,3,0),"")</f>
        <v/>
      </c>
      <c r="H186" s="102" t="str">
        <f t="shared" si="3"/>
        <v/>
      </c>
    </row>
    <row r="187" spans="2:8" x14ac:dyDescent="0.2">
      <c r="B187" s="20"/>
      <c r="C187" s="20"/>
      <c r="D187" s="1" t="str">
        <f>IF(ISBLANK(B187),"",VLOOKUP(B187,'ERKEK KATILIM'!#REF!,2,FALSE))</f>
        <v/>
      </c>
      <c r="E187" s="99" t="str">
        <f>IF(ISBLANK(C187),"",VLOOKUP(C187,'KIZ KATILIM'!#REF!,2,FALSE))</f>
        <v/>
      </c>
      <c r="F187" s="21" t="str">
        <f>IFERROR(VLOOKUP(D187,'ERKEK KATILIM'!#REF!,3,0),"")</f>
        <v/>
      </c>
      <c r="G187" s="29" t="str">
        <f>IFERROR(VLOOKUP(E187,'KIZ KATILIM'!#REF!,3,0),"")</f>
        <v/>
      </c>
      <c r="H187" s="102" t="str">
        <f t="shared" si="3"/>
        <v/>
      </c>
    </row>
    <row r="188" spans="2:8" x14ac:dyDescent="0.2">
      <c r="B188" s="20"/>
      <c r="C188" s="20"/>
      <c r="D188" s="1" t="str">
        <f>IF(ISBLANK(B188),"",VLOOKUP(B188,'ERKEK KATILIM'!#REF!,2,FALSE))</f>
        <v/>
      </c>
      <c r="E188" s="99" t="str">
        <f>IF(ISBLANK(C188),"",VLOOKUP(C188,'KIZ KATILIM'!#REF!,2,FALSE))</f>
        <v/>
      </c>
      <c r="F188" s="21" t="str">
        <f>IFERROR(VLOOKUP(D188,'ERKEK KATILIM'!#REF!,3,0),"")</f>
        <v/>
      </c>
      <c r="G188" s="29" t="str">
        <f>IFERROR(VLOOKUP(E188,'KIZ KATILIM'!#REF!,3,0),"")</f>
        <v/>
      </c>
      <c r="H188" s="102" t="str">
        <f t="shared" si="3"/>
        <v/>
      </c>
    </row>
    <row r="189" spans="2:8" x14ac:dyDescent="0.2">
      <c r="B189" s="20"/>
      <c r="C189" s="20"/>
      <c r="D189" s="1" t="str">
        <f>IF(ISBLANK(B189),"",VLOOKUP(B189,'ERKEK KATILIM'!#REF!,2,FALSE))</f>
        <v/>
      </c>
      <c r="E189" s="99" t="str">
        <f>IF(ISBLANK(C189),"",VLOOKUP(C189,'KIZ KATILIM'!#REF!,2,FALSE))</f>
        <v/>
      </c>
      <c r="F189" s="21" t="str">
        <f>IFERROR(VLOOKUP(D189,'ERKEK KATILIM'!#REF!,3,0),"")</f>
        <v/>
      </c>
      <c r="G189" s="29" t="str">
        <f>IFERROR(VLOOKUP(E189,'KIZ KATILIM'!#REF!,3,0),"")</f>
        <v/>
      </c>
      <c r="H189" s="102" t="str">
        <f t="shared" si="3"/>
        <v/>
      </c>
    </row>
    <row r="190" spans="2:8" x14ac:dyDescent="0.2">
      <c r="B190" s="20"/>
      <c r="C190" s="20"/>
      <c r="D190" s="1" t="str">
        <f>IF(ISBLANK(B190),"",VLOOKUP(B190,'ERKEK KATILIM'!#REF!,2,FALSE))</f>
        <v/>
      </c>
      <c r="E190" s="99" t="str">
        <f>IF(ISBLANK(C190),"",VLOOKUP(C190,'KIZ KATILIM'!#REF!,2,FALSE))</f>
        <v/>
      </c>
      <c r="F190" s="21" t="str">
        <f>IFERROR(VLOOKUP(D190,'ERKEK KATILIM'!#REF!,3,0),"")</f>
        <v/>
      </c>
      <c r="G190" s="29" t="str">
        <f>IFERROR(VLOOKUP(E190,'KIZ KATILIM'!#REF!,3,0),"")</f>
        <v/>
      </c>
      <c r="H190" s="102" t="str">
        <f t="shared" si="3"/>
        <v/>
      </c>
    </row>
    <row r="191" spans="2:8" x14ac:dyDescent="0.2">
      <c r="B191" s="20"/>
      <c r="C191" s="20"/>
      <c r="D191" s="1" t="str">
        <f>IF(ISBLANK(B191),"",VLOOKUP(B191,'ERKEK KATILIM'!#REF!,2,FALSE))</f>
        <v/>
      </c>
      <c r="E191" s="99" t="str">
        <f>IF(ISBLANK(C191),"",VLOOKUP(C191,'KIZ KATILIM'!#REF!,2,FALSE))</f>
        <v/>
      </c>
      <c r="F191" s="21" t="str">
        <f>IFERROR(VLOOKUP(D191,'ERKEK KATILIM'!#REF!,3,0),"")</f>
        <v/>
      </c>
      <c r="G191" s="29" t="str">
        <f>IFERROR(VLOOKUP(E191,'KIZ KATILIM'!#REF!,3,0),"")</f>
        <v/>
      </c>
      <c r="H191" s="102" t="str">
        <f t="shared" si="3"/>
        <v/>
      </c>
    </row>
    <row r="192" spans="2:8" x14ac:dyDescent="0.2">
      <c r="B192" s="20"/>
      <c r="C192" s="20"/>
      <c r="D192" s="1" t="str">
        <f>IF(ISBLANK(B192),"",VLOOKUP(B192,'ERKEK KATILIM'!#REF!,2,FALSE))</f>
        <v/>
      </c>
      <c r="E192" s="99" t="str">
        <f>IF(ISBLANK(C192),"",VLOOKUP(C192,'KIZ KATILIM'!#REF!,2,FALSE))</f>
        <v/>
      </c>
      <c r="F192" s="21" t="str">
        <f>IFERROR(VLOOKUP(D192,'ERKEK KATILIM'!#REF!,3,0),"")</f>
        <v/>
      </c>
      <c r="G192" s="29" t="str">
        <f>IFERROR(VLOOKUP(E192,'KIZ KATILIM'!#REF!,3,0),"")</f>
        <v/>
      </c>
      <c r="H192" s="102" t="str">
        <f t="shared" si="3"/>
        <v/>
      </c>
    </row>
    <row r="193" spans="2:8" x14ac:dyDescent="0.2">
      <c r="B193" s="20"/>
      <c r="C193" s="20"/>
      <c r="D193" s="1" t="str">
        <f>IF(ISBLANK(B193),"",VLOOKUP(B193,'ERKEK KATILIM'!#REF!,2,FALSE))</f>
        <v/>
      </c>
      <c r="E193" s="99" t="str">
        <f>IF(ISBLANK(C193),"",VLOOKUP(C193,'KIZ KATILIM'!#REF!,2,FALSE))</f>
        <v/>
      </c>
      <c r="F193" s="21" t="str">
        <f>IFERROR(VLOOKUP(D193,'ERKEK KATILIM'!#REF!,3,0),"")</f>
        <v/>
      </c>
      <c r="G193" s="29" t="str">
        <f>IFERROR(VLOOKUP(E193,'KIZ KATILIM'!#REF!,3,0),"")</f>
        <v/>
      </c>
      <c r="H193" s="102" t="str">
        <f t="shared" si="3"/>
        <v/>
      </c>
    </row>
    <row r="194" spans="2:8" x14ac:dyDescent="0.2">
      <c r="B194" s="20"/>
      <c r="C194" s="20"/>
      <c r="D194" s="1" t="str">
        <f>IF(ISBLANK(B194),"",VLOOKUP(B194,'ERKEK KATILIM'!#REF!,2,FALSE))</f>
        <v/>
      </c>
      <c r="E194" s="99" t="str">
        <f>IF(ISBLANK(C194),"",VLOOKUP(C194,'KIZ KATILIM'!#REF!,2,FALSE))</f>
        <v/>
      </c>
      <c r="F194" s="21" t="str">
        <f>IFERROR(VLOOKUP(D194,'ERKEK KATILIM'!#REF!,3,0),"")</f>
        <v/>
      </c>
      <c r="G194" s="29" t="str">
        <f>IFERROR(VLOOKUP(E194,'KIZ KATILIM'!#REF!,3,0),"")</f>
        <v/>
      </c>
      <c r="H194" s="102" t="str">
        <f t="shared" si="3"/>
        <v/>
      </c>
    </row>
    <row r="195" spans="2:8" x14ac:dyDescent="0.2">
      <c r="B195" s="20"/>
      <c r="C195" s="20"/>
      <c r="D195" s="1" t="str">
        <f>IF(ISBLANK(B195),"",VLOOKUP(B195,'ERKEK KATILIM'!#REF!,2,FALSE))</f>
        <v/>
      </c>
      <c r="E195" s="99" t="str">
        <f>IF(ISBLANK(C195),"",VLOOKUP(C195,'KIZ KATILIM'!#REF!,2,FALSE))</f>
        <v/>
      </c>
      <c r="F195" s="21" t="str">
        <f>IFERROR(VLOOKUP(D195,'ERKEK KATILIM'!#REF!,3,0),"")</f>
        <v/>
      </c>
      <c r="G195" s="29" t="str">
        <f>IFERROR(VLOOKUP(E195,'KIZ KATILIM'!#REF!,3,0),"")</f>
        <v/>
      </c>
      <c r="H195" s="102" t="str">
        <f t="shared" si="3"/>
        <v/>
      </c>
    </row>
    <row r="196" spans="2:8" x14ac:dyDescent="0.2">
      <c r="B196" s="20"/>
      <c r="C196" s="20"/>
      <c r="D196" s="1" t="str">
        <f>IF(ISBLANK(B196),"",VLOOKUP(B196,'ERKEK KATILIM'!#REF!,2,FALSE))</f>
        <v/>
      </c>
      <c r="E196" s="99" t="str">
        <f>IF(ISBLANK(C196),"",VLOOKUP(C196,'KIZ KATILIM'!#REF!,2,FALSE))</f>
        <v/>
      </c>
      <c r="F196" s="21" t="str">
        <f>IFERROR(VLOOKUP(D196,'ERKEK KATILIM'!#REF!,3,0),"")</f>
        <v/>
      </c>
      <c r="G196" s="29" t="str">
        <f>IFERROR(VLOOKUP(E196,'KIZ KATILIM'!#REF!,3,0),"")</f>
        <v/>
      </c>
      <c r="H196" s="102" t="str">
        <f t="shared" si="3"/>
        <v/>
      </c>
    </row>
    <row r="197" spans="2:8" x14ac:dyDescent="0.2">
      <c r="B197" s="20"/>
      <c r="C197" s="20"/>
      <c r="D197" s="1" t="str">
        <f>IF(ISBLANK(B197),"",VLOOKUP(B197,'ERKEK KATILIM'!#REF!,2,FALSE))</f>
        <v/>
      </c>
      <c r="E197" s="99" t="str">
        <f>IF(ISBLANK(C197),"",VLOOKUP(C197,'KIZ KATILIM'!#REF!,2,FALSE))</f>
        <v/>
      </c>
      <c r="F197" s="21" t="str">
        <f>IFERROR(VLOOKUP(D197,'ERKEK KATILIM'!#REF!,3,0),"")</f>
        <v/>
      </c>
      <c r="G197" s="29" t="str">
        <f>IFERROR(VLOOKUP(E197,'KIZ KATILIM'!#REF!,3,0),"")</f>
        <v/>
      </c>
      <c r="H197" s="102" t="str">
        <f t="shared" si="3"/>
        <v/>
      </c>
    </row>
    <row r="198" spans="2:8" x14ac:dyDescent="0.2">
      <c r="B198" s="20"/>
      <c r="C198" s="20"/>
      <c r="D198" s="1" t="str">
        <f>IF(ISBLANK(B198),"",VLOOKUP(B198,'ERKEK KATILIM'!#REF!,2,FALSE))</f>
        <v/>
      </c>
      <c r="E198" s="99" t="str">
        <f>IF(ISBLANK(C198),"",VLOOKUP(C198,'KIZ KATILIM'!#REF!,2,FALSE))</f>
        <v/>
      </c>
      <c r="F198" s="21" t="str">
        <f>IFERROR(VLOOKUP(D198,'ERKEK KATILIM'!#REF!,3,0),"")</f>
        <v/>
      </c>
      <c r="G198" s="29" t="str">
        <f>IFERROR(VLOOKUP(E198,'KIZ KATILIM'!#REF!,3,0),"")</f>
        <v/>
      </c>
      <c r="H198" s="102" t="str">
        <f t="shared" si="3"/>
        <v/>
      </c>
    </row>
    <row r="199" spans="2:8" x14ac:dyDescent="0.2">
      <c r="B199" s="20"/>
      <c r="C199" s="20"/>
      <c r="D199" s="1" t="str">
        <f>IF(ISBLANK(B199),"",VLOOKUP(B199,'ERKEK KATILIM'!#REF!,2,FALSE))</f>
        <v/>
      </c>
      <c r="E199" s="99" t="str">
        <f>IF(ISBLANK(C199),"",VLOOKUP(C199,'KIZ KATILIM'!#REF!,2,FALSE))</f>
        <v/>
      </c>
      <c r="F199" s="21" t="str">
        <f>IFERROR(VLOOKUP(D199,'ERKEK KATILIM'!#REF!,3,0),"")</f>
        <v/>
      </c>
      <c r="G199" s="29" t="str">
        <f>IFERROR(VLOOKUP(E199,'KIZ KATILIM'!#REF!,3,0),"")</f>
        <v/>
      </c>
      <c r="H199" s="102" t="str">
        <f t="shared" si="3"/>
        <v/>
      </c>
    </row>
    <row r="200" spans="2:8" x14ac:dyDescent="0.2">
      <c r="B200" s="20"/>
      <c r="C200" s="20"/>
      <c r="D200" s="1" t="str">
        <f>IF(ISBLANK(B200),"",VLOOKUP(B200,'ERKEK KATILIM'!#REF!,2,FALSE))</f>
        <v/>
      </c>
      <c r="E200" s="99" t="str">
        <f>IF(ISBLANK(C200),"",VLOOKUP(C200,'KIZ KATILIM'!#REF!,2,FALSE))</f>
        <v/>
      </c>
      <c r="F200" s="21" t="str">
        <f>IFERROR(VLOOKUP(D200,'ERKEK KATILIM'!#REF!,3,0),"")</f>
        <v/>
      </c>
      <c r="G200" s="29" t="str">
        <f>IFERROR(VLOOKUP(E200,'KIZ KATILIM'!#REF!,3,0),"")</f>
        <v/>
      </c>
      <c r="H200" s="102" t="str">
        <f t="shared" si="3"/>
        <v/>
      </c>
    </row>
    <row r="201" spans="2:8" x14ac:dyDescent="0.2">
      <c r="B201" s="20"/>
      <c r="C201" s="20"/>
      <c r="D201" s="1" t="str">
        <f>IF(ISBLANK(B201),"",VLOOKUP(B201,'ERKEK KATILIM'!#REF!,2,FALSE))</f>
        <v/>
      </c>
      <c r="E201" s="99" t="str">
        <f>IF(ISBLANK(C201),"",VLOOKUP(C201,'KIZ KATILIM'!#REF!,2,FALSE))</f>
        <v/>
      </c>
      <c r="F201" s="21" t="str">
        <f>IFERROR(VLOOKUP(D201,'ERKEK KATILIM'!#REF!,3,0),"")</f>
        <v/>
      </c>
      <c r="G201" s="29" t="str">
        <f>IFERROR(VLOOKUP(E201,'KIZ KATILIM'!#REF!,3,0),"")</f>
        <v/>
      </c>
      <c r="H201" s="102" t="str">
        <f t="shared" si="3"/>
        <v/>
      </c>
    </row>
    <row r="202" spans="2:8" x14ac:dyDescent="0.2">
      <c r="B202" s="20"/>
      <c r="C202" s="20"/>
      <c r="D202" s="1" t="str">
        <f>IF(ISBLANK(B202),"",VLOOKUP(B202,'ERKEK KATILIM'!#REF!,2,FALSE))</f>
        <v/>
      </c>
      <c r="E202" s="99" t="str">
        <f>IF(ISBLANK(C202),"",VLOOKUP(C202,'KIZ KATILIM'!#REF!,2,FALSE))</f>
        <v/>
      </c>
      <c r="F202" s="21" t="str">
        <f>IFERROR(VLOOKUP(D202,'ERKEK KATILIM'!#REF!,3,0),"")</f>
        <v/>
      </c>
      <c r="G202" s="29" t="str">
        <f>IFERROR(VLOOKUP(E202,'KIZ KATILIM'!#REF!,3,0),"")</f>
        <v/>
      </c>
      <c r="H202" s="102" t="str">
        <f t="shared" si="3"/>
        <v/>
      </c>
    </row>
    <row r="203" spans="2:8" x14ac:dyDescent="0.2">
      <c r="B203" s="20"/>
      <c r="C203" s="20"/>
      <c r="D203" s="1" t="str">
        <f>IF(ISBLANK(B203),"",VLOOKUP(B203,'ERKEK KATILIM'!#REF!,2,FALSE))</f>
        <v/>
      </c>
      <c r="E203" s="99" t="str">
        <f>IF(ISBLANK(C203),"",VLOOKUP(C203,'KIZ KATILIM'!#REF!,2,FALSE))</f>
        <v/>
      </c>
      <c r="F203" s="21" t="str">
        <f>IFERROR(VLOOKUP(D203,'ERKEK KATILIM'!#REF!,3,0),"")</f>
        <v/>
      </c>
      <c r="G203" s="29" t="str">
        <f>IFERROR(VLOOKUP(E203,'KIZ KATILIM'!#REF!,3,0),"")</f>
        <v/>
      </c>
      <c r="H203" s="102" t="str">
        <f t="shared" si="3"/>
        <v/>
      </c>
    </row>
    <row r="204" spans="2:8" x14ac:dyDescent="0.2">
      <c r="B204" s="20"/>
      <c r="C204" s="20"/>
      <c r="D204" s="1" t="str">
        <f>IF(ISBLANK(B204),"",VLOOKUP(B204,'ERKEK KATILIM'!#REF!,2,FALSE))</f>
        <v/>
      </c>
      <c r="E204" s="99" t="str">
        <f>IF(ISBLANK(C204),"",VLOOKUP(C204,'KIZ KATILIM'!#REF!,2,FALSE))</f>
        <v/>
      </c>
      <c r="F204" s="21" t="str">
        <f>IFERROR(VLOOKUP(D204,'ERKEK KATILIM'!#REF!,3,0),"")</f>
        <v/>
      </c>
      <c r="G204" s="29" t="str">
        <f>IFERROR(VLOOKUP(E204,'KIZ KATILIM'!#REF!,3,0),"")</f>
        <v/>
      </c>
      <c r="H204" s="102" t="str">
        <f t="shared" si="3"/>
        <v/>
      </c>
    </row>
    <row r="205" spans="2:8" x14ac:dyDescent="0.2">
      <c r="B205" s="20"/>
      <c r="C205" s="20"/>
      <c r="D205" s="1" t="str">
        <f>IF(ISBLANK(B205),"",VLOOKUP(B205,'ERKEK KATILIM'!#REF!,2,FALSE))</f>
        <v/>
      </c>
      <c r="E205" s="99" t="str">
        <f>IF(ISBLANK(C205),"",VLOOKUP(C205,'KIZ KATILIM'!#REF!,2,FALSE))</f>
        <v/>
      </c>
      <c r="F205" s="21" t="str">
        <f>IFERROR(VLOOKUP(D205,'ERKEK KATILIM'!#REF!,3,0),"")</f>
        <v/>
      </c>
      <c r="G205" s="29" t="str">
        <f>IFERROR(VLOOKUP(E205,'KIZ KATILIM'!#REF!,3,0),"")</f>
        <v/>
      </c>
      <c r="H205" s="102" t="str">
        <f t="shared" si="3"/>
        <v/>
      </c>
    </row>
    <row r="206" spans="2:8" x14ac:dyDescent="0.2">
      <c r="D206" s="1" t="str">
        <f>IF(ISBLANK(B206),"",VLOOKUP(B206,'ERKEK KATILIM'!#REF!,2,FALSE))</f>
        <v/>
      </c>
      <c r="E206" s="99" t="str">
        <f>IF(ISBLANK(C206),"",VLOOKUP(C206,'KIZ KATILIM'!#REF!,2,FALSE))</f>
        <v/>
      </c>
      <c r="F206" s="21" t="str">
        <f>IFERROR(VLOOKUP(D206,'ERKEK KATILIM'!#REF!,3,0),"")</f>
        <v/>
      </c>
      <c r="G206" s="29" t="str">
        <f>IFERROR(VLOOKUP(E206,'KIZ KATILIM'!#REF!,3,0),"")</f>
        <v/>
      </c>
      <c r="H206" s="102" t="str">
        <f t="shared" si="3"/>
        <v/>
      </c>
    </row>
    <row r="207" spans="2:8" x14ac:dyDescent="0.2">
      <c r="D207" s="1" t="str">
        <f>IF(ISBLANK(B207),"",VLOOKUP(B207,'ERKEK KATILIM'!#REF!,2,FALSE))</f>
        <v/>
      </c>
      <c r="E207" s="99" t="str">
        <f>IF(ISBLANK(C207),"",VLOOKUP(C207,'KIZ KATILIM'!#REF!,2,FALSE))</f>
        <v/>
      </c>
      <c r="F207" s="21" t="str">
        <f>IFERROR(VLOOKUP(D207,'ERKEK KATILIM'!#REF!,3,0),"")</f>
        <v/>
      </c>
      <c r="G207" s="29" t="str">
        <f>IFERROR(VLOOKUP(E207,'KIZ KATILIM'!#REF!,3,0),"")</f>
        <v/>
      </c>
      <c r="H207" s="102" t="str">
        <f t="shared" si="3"/>
        <v/>
      </c>
    </row>
    <row r="208" spans="2:8" x14ac:dyDescent="0.2">
      <c r="D208" s="1" t="str">
        <f>IF(ISBLANK(B208),"",VLOOKUP(B208,'ERKEK KATILIM'!#REF!,2,FALSE))</f>
        <v/>
      </c>
      <c r="E208" s="99" t="str">
        <f>IF(ISBLANK(C208),"",VLOOKUP(C208,'KIZ KATILIM'!#REF!,2,FALSE))</f>
        <v/>
      </c>
      <c r="F208" s="21" t="str">
        <f>IFERROR(VLOOKUP(D208,'ERKEK KATILIM'!#REF!,3,0),"")</f>
        <v/>
      </c>
      <c r="G208" s="29" t="str">
        <f>IFERROR(VLOOKUP(E208,'KIZ KATILIM'!#REF!,3,0),"")</f>
        <v/>
      </c>
      <c r="H208" s="102" t="str">
        <f t="shared" si="3"/>
        <v/>
      </c>
    </row>
    <row r="209" spans="4:8" x14ac:dyDescent="0.2">
      <c r="D209" s="1" t="str">
        <f>IF(ISBLANK(B209),"",VLOOKUP(B209,'ERKEK KATILIM'!#REF!,2,FALSE))</f>
        <v/>
      </c>
      <c r="E209" s="99" t="str">
        <f>IF(ISBLANK(C209),"",VLOOKUP(C209,'KIZ KATILIM'!#REF!,2,FALSE))</f>
        <v/>
      </c>
      <c r="F209" s="21" t="str">
        <f>IFERROR(VLOOKUP(D209,'ERKEK KATILIM'!#REF!,3,0),"")</f>
        <v/>
      </c>
      <c r="G209" s="29" t="str">
        <f>IFERROR(VLOOKUP(E209,'KIZ KATILIM'!#REF!,3,0),"")</f>
        <v/>
      </c>
      <c r="H209" s="102" t="str">
        <f t="shared" si="3"/>
        <v/>
      </c>
    </row>
    <row r="210" spans="4:8" x14ac:dyDescent="0.2">
      <c r="D210" s="1" t="str">
        <f>IF(ISBLANK(B210),"",VLOOKUP(B210,'ERKEK KATILIM'!#REF!,2,FALSE))</f>
        <v/>
      </c>
      <c r="E210" s="99" t="str">
        <f>IF(ISBLANK(C210),"",VLOOKUP(C210,'KIZ KATILIM'!#REF!,2,FALSE))</f>
        <v/>
      </c>
      <c r="F210" s="21" t="str">
        <f>IFERROR(VLOOKUP(D210,'ERKEK KATILIM'!#REF!,3,0),"")</f>
        <v/>
      </c>
      <c r="G210" s="29" t="str">
        <f>IFERROR(VLOOKUP(E210,'KIZ KATILIM'!#REF!,3,0),"")</f>
        <v/>
      </c>
      <c r="H210" s="102" t="str">
        <f t="shared" si="3"/>
        <v/>
      </c>
    </row>
    <row r="211" spans="4:8" x14ac:dyDescent="0.2">
      <c r="D211" s="1" t="str">
        <f>IF(ISBLANK(B211),"",VLOOKUP(B211,'ERKEK KATILIM'!#REF!,2,FALSE))</f>
        <v/>
      </c>
      <c r="E211" s="99" t="str">
        <f>IF(ISBLANK(C211),"",VLOOKUP(C211,'KIZ KATILIM'!#REF!,2,FALSE))</f>
        <v/>
      </c>
      <c r="F211" s="21" t="str">
        <f>IFERROR(VLOOKUP(D211,'ERKEK KATILIM'!#REF!,3,0),"")</f>
        <v/>
      </c>
      <c r="G211" s="29" t="str">
        <f>IFERROR(VLOOKUP(E211,'KIZ KATILIM'!#REF!,3,0),"")</f>
        <v/>
      </c>
      <c r="H211" s="102" t="str">
        <f t="shared" si="3"/>
        <v/>
      </c>
    </row>
    <row r="212" spans="4:8" x14ac:dyDescent="0.2">
      <c r="D212" s="1" t="str">
        <f>IF(ISBLANK(B212),"",VLOOKUP(B212,'ERKEK KATILIM'!#REF!,2,FALSE))</f>
        <v/>
      </c>
      <c r="E212" s="99" t="str">
        <f>IF(ISBLANK(C212),"",VLOOKUP(C212,'KIZ KATILIM'!#REF!,2,FALSE))</f>
        <v/>
      </c>
      <c r="F212" s="21" t="str">
        <f>IFERROR(VLOOKUP(D212,'ERKEK KATILIM'!#REF!,3,0),"")</f>
        <v/>
      </c>
      <c r="G212" s="29" t="str">
        <f>IFERROR(VLOOKUP(E212,'KIZ KATILIM'!#REF!,3,0),"")</f>
        <v/>
      </c>
      <c r="H212" s="102" t="str">
        <f t="shared" ref="H212:H245" si="4">IF(SUM(F212:G212)&lt;=0,"",IFERROR(SUM(F212:G212,0),""))</f>
        <v/>
      </c>
    </row>
    <row r="213" spans="4:8" x14ac:dyDescent="0.2">
      <c r="D213" s="1" t="str">
        <f>IF(ISBLANK(B213),"",VLOOKUP(B213,'ERKEK KATILIM'!#REF!,2,FALSE))</f>
        <v/>
      </c>
      <c r="E213" s="99" t="str">
        <f>IF(ISBLANK(C213),"",VLOOKUP(C213,'KIZ KATILIM'!#REF!,2,FALSE))</f>
        <v/>
      </c>
      <c r="F213" s="21" t="str">
        <f>IFERROR(VLOOKUP(D213,'ERKEK KATILIM'!#REF!,3,0),"")</f>
        <v/>
      </c>
      <c r="G213" s="29" t="str">
        <f>IFERROR(VLOOKUP(E213,'KIZ KATILIM'!#REF!,3,0),"")</f>
        <v/>
      </c>
      <c r="H213" s="102" t="str">
        <f t="shared" si="4"/>
        <v/>
      </c>
    </row>
    <row r="214" spans="4:8" x14ac:dyDescent="0.2">
      <c r="D214" s="1" t="str">
        <f>IF(ISBLANK(B214),"",VLOOKUP(B214,'ERKEK KATILIM'!#REF!,2,FALSE))</f>
        <v/>
      </c>
      <c r="E214" s="99" t="str">
        <f>IF(ISBLANK(C214),"",VLOOKUP(C214,'KIZ KATILIM'!#REF!,2,FALSE))</f>
        <v/>
      </c>
      <c r="F214" s="21" t="str">
        <f>IFERROR(VLOOKUP(D214,'ERKEK KATILIM'!#REF!,3,0),"")</f>
        <v/>
      </c>
      <c r="G214" s="29" t="str">
        <f>IFERROR(VLOOKUP(E214,'KIZ KATILIM'!#REF!,3,0),"")</f>
        <v/>
      </c>
      <c r="H214" s="102" t="str">
        <f t="shared" si="4"/>
        <v/>
      </c>
    </row>
    <row r="215" spans="4:8" x14ac:dyDescent="0.2">
      <c r="D215" s="1" t="str">
        <f>IF(ISBLANK(B215),"",VLOOKUP(B215,'ERKEK KATILIM'!#REF!,2,FALSE))</f>
        <v/>
      </c>
      <c r="E215" s="99" t="str">
        <f>IF(ISBLANK(C215),"",VLOOKUP(C215,'KIZ KATILIM'!#REF!,2,FALSE))</f>
        <v/>
      </c>
      <c r="F215" s="21" t="str">
        <f>IFERROR(VLOOKUP(D215,'ERKEK KATILIM'!#REF!,3,0),"")</f>
        <v/>
      </c>
      <c r="G215" s="29" t="str">
        <f>IFERROR(VLOOKUP(E215,'KIZ KATILIM'!#REF!,3,0),"")</f>
        <v/>
      </c>
      <c r="H215" s="102" t="str">
        <f t="shared" si="4"/>
        <v/>
      </c>
    </row>
    <row r="216" spans="4:8" x14ac:dyDescent="0.2">
      <c r="D216" s="1" t="str">
        <f>IF(ISBLANK(B216),"",VLOOKUP(B216,'ERKEK KATILIM'!#REF!,2,FALSE))</f>
        <v/>
      </c>
      <c r="E216" s="99" t="str">
        <f>IF(ISBLANK(C216),"",VLOOKUP(C216,'KIZ KATILIM'!#REF!,2,FALSE))</f>
        <v/>
      </c>
      <c r="F216" s="21" t="str">
        <f>IFERROR(VLOOKUP(D216,'ERKEK KATILIM'!#REF!,3,0),"")</f>
        <v/>
      </c>
      <c r="G216" s="29" t="str">
        <f>IFERROR(VLOOKUP(E216,'KIZ KATILIM'!#REF!,3,0),"")</f>
        <v/>
      </c>
      <c r="H216" s="102" t="str">
        <f t="shared" si="4"/>
        <v/>
      </c>
    </row>
    <row r="217" spans="4:8" x14ac:dyDescent="0.2">
      <c r="D217" s="1" t="str">
        <f>IF(ISBLANK(B217),"",VLOOKUP(B217,'ERKEK KATILIM'!#REF!,2,FALSE))</f>
        <v/>
      </c>
      <c r="E217" s="99" t="str">
        <f>IF(ISBLANK(C217),"",VLOOKUP(C217,'KIZ KATILIM'!#REF!,2,FALSE))</f>
        <v/>
      </c>
      <c r="F217" s="21" t="str">
        <f>IFERROR(VLOOKUP(D217,'ERKEK KATILIM'!#REF!,3,0),"")</f>
        <v/>
      </c>
      <c r="G217" s="29" t="str">
        <f>IFERROR(VLOOKUP(E217,'KIZ KATILIM'!#REF!,3,0),"")</f>
        <v/>
      </c>
      <c r="H217" s="102" t="str">
        <f t="shared" si="4"/>
        <v/>
      </c>
    </row>
    <row r="218" spans="4:8" x14ac:dyDescent="0.2">
      <c r="D218" s="1" t="str">
        <f>IF(ISBLANK(B218),"",VLOOKUP(B218,'ERKEK KATILIM'!#REF!,2,FALSE))</f>
        <v/>
      </c>
      <c r="E218" s="99" t="str">
        <f>IF(ISBLANK(C218),"",VLOOKUP(C218,'KIZ KATILIM'!#REF!,2,FALSE))</f>
        <v/>
      </c>
      <c r="F218" s="21" t="str">
        <f>IFERROR(VLOOKUP(D218,'ERKEK KATILIM'!#REF!,3,0),"")</f>
        <v/>
      </c>
      <c r="G218" s="29" t="str">
        <f>IFERROR(VLOOKUP(E218,'KIZ KATILIM'!#REF!,3,0),"")</f>
        <v/>
      </c>
      <c r="H218" s="102" t="str">
        <f t="shared" si="4"/>
        <v/>
      </c>
    </row>
    <row r="219" spans="4:8" x14ac:dyDescent="0.2">
      <c r="D219" s="1" t="str">
        <f>IF(ISBLANK(B219),"",VLOOKUP(B219,'ERKEK KATILIM'!#REF!,2,FALSE))</f>
        <v/>
      </c>
      <c r="E219" s="99" t="str">
        <f>IF(ISBLANK(C219),"",VLOOKUP(C219,'KIZ KATILIM'!#REF!,2,FALSE))</f>
        <v/>
      </c>
      <c r="F219" s="21" t="str">
        <f>IFERROR(VLOOKUP(D219,'ERKEK KATILIM'!#REF!,3,0),"")</f>
        <v/>
      </c>
      <c r="G219" s="29" t="str">
        <f>IFERROR(VLOOKUP(E219,'KIZ KATILIM'!#REF!,3,0),"")</f>
        <v/>
      </c>
      <c r="H219" s="102" t="str">
        <f t="shared" si="4"/>
        <v/>
      </c>
    </row>
    <row r="220" spans="4:8" x14ac:dyDescent="0.2">
      <c r="D220" s="1" t="str">
        <f>IF(ISBLANK(B220),"",VLOOKUP(B220,'ERKEK KATILIM'!#REF!,2,FALSE))</f>
        <v/>
      </c>
      <c r="E220" s="99" t="str">
        <f>IF(ISBLANK(C220),"",VLOOKUP(C220,'KIZ KATILIM'!#REF!,2,FALSE))</f>
        <v/>
      </c>
      <c r="F220" s="21" t="str">
        <f>IFERROR(VLOOKUP(D220,'ERKEK KATILIM'!#REF!,3,0),"")</f>
        <v/>
      </c>
      <c r="G220" s="29" t="str">
        <f>IFERROR(VLOOKUP(E220,'KIZ KATILIM'!#REF!,3,0),"")</f>
        <v/>
      </c>
      <c r="H220" s="102" t="str">
        <f t="shared" si="4"/>
        <v/>
      </c>
    </row>
    <row r="221" spans="4:8" x14ac:dyDescent="0.2">
      <c r="D221" s="1" t="str">
        <f>IF(ISBLANK(B221),"",VLOOKUP(B221,'ERKEK KATILIM'!#REF!,2,FALSE))</f>
        <v/>
      </c>
      <c r="E221" s="99" t="str">
        <f>IF(ISBLANK(C221),"",VLOOKUP(C221,'KIZ KATILIM'!#REF!,2,FALSE))</f>
        <v/>
      </c>
      <c r="F221" s="21" t="str">
        <f>IFERROR(VLOOKUP(D221,'ERKEK KATILIM'!#REF!,3,0),"")</f>
        <v/>
      </c>
      <c r="G221" s="29" t="str">
        <f>IFERROR(VLOOKUP(E221,'KIZ KATILIM'!#REF!,3,0),"")</f>
        <v/>
      </c>
      <c r="H221" s="102" t="str">
        <f t="shared" si="4"/>
        <v/>
      </c>
    </row>
    <row r="222" spans="4:8" x14ac:dyDescent="0.2">
      <c r="D222" s="1" t="str">
        <f>IF(ISBLANK(B222),"",VLOOKUP(B222,'ERKEK KATILIM'!#REF!,2,FALSE))</f>
        <v/>
      </c>
      <c r="E222" s="99" t="str">
        <f>IF(ISBLANK(C222),"",VLOOKUP(C222,'KIZ KATILIM'!#REF!,2,FALSE))</f>
        <v/>
      </c>
      <c r="F222" s="21" t="str">
        <f>IFERROR(VLOOKUP(D222,'ERKEK KATILIM'!#REF!,3,0),"")</f>
        <v/>
      </c>
      <c r="G222" s="29" t="str">
        <f>IFERROR(VLOOKUP(E222,'KIZ KATILIM'!#REF!,3,0),"")</f>
        <v/>
      </c>
      <c r="H222" s="102" t="str">
        <f t="shared" si="4"/>
        <v/>
      </c>
    </row>
    <row r="223" spans="4:8" x14ac:dyDescent="0.2">
      <c r="D223" s="1" t="str">
        <f>IF(ISBLANK(B223),"",VLOOKUP(B223,'ERKEK KATILIM'!#REF!,2,FALSE))</f>
        <v/>
      </c>
      <c r="E223" s="99" t="str">
        <f>IF(ISBLANK(C223),"",VLOOKUP(C223,'KIZ KATILIM'!#REF!,2,FALSE))</f>
        <v/>
      </c>
      <c r="F223" s="21" t="str">
        <f>IFERROR(VLOOKUP(D223,'ERKEK KATILIM'!#REF!,3,0),"")</f>
        <v/>
      </c>
      <c r="G223" s="29" t="str">
        <f>IFERROR(VLOOKUP(E223,'KIZ KATILIM'!#REF!,3,0),"")</f>
        <v/>
      </c>
      <c r="H223" s="102" t="str">
        <f t="shared" si="4"/>
        <v/>
      </c>
    </row>
    <row r="224" spans="4:8" x14ac:dyDescent="0.2">
      <c r="D224" s="1" t="str">
        <f>IF(ISBLANK(B224),"",VLOOKUP(B224,'ERKEK KATILIM'!#REF!,2,FALSE))</f>
        <v/>
      </c>
      <c r="E224" s="99" t="str">
        <f>IF(ISBLANK(C224),"",VLOOKUP(C224,'KIZ KATILIM'!#REF!,2,FALSE))</f>
        <v/>
      </c>
      <c r="F224" s="21" t="str">
        <f>IFERROR(VLOOKUP(D224,'ERKEK KATILIM'!#REF!,3,0),"")</f>
        <v/>
      </c>
      <c r="G224" s="29" t="str">
        <f>IFERROR(VLOOKUP(E224,'KIZ KATILIM'!#REF!,3,0),"")</f>
        <v/>
      </c>
      <c r="H224" s="102" t="str">
        <f t="shared" si="4"/>
        <v/>
      </c>
    </row>
    <row r="225" spans="4:8" x14ac:dyDescent="0.2">
      <c r="D225" s="1" t="str">
        <f>IF(ISBLANK(B225),"",VLOOKUP(B225,'ERKEK KATILIM'!#REF!,2,FALSE))</f>
        <v/>
      </c>
      <c r="E225" s="99" t="str">
        <f>IF(ISBLANK(C225),"",VLOOKUP(C225,'KIZ KATILIM'!#REF!,2,FALSE))</f>
        <v/>
      </c>
      <c r="F225" s="21" t="str">
        <f>IFERROR(VLOOKUP(D225,'ERKEK KATILIM'!#REF!,3,0),"")</f>
        <v/>
      </c>
      <c r="G225" s="29" t="str">
        <f>IFERROR(VLOOKUP(E225,'KIZ KATILIM'!#REF!,3,0),"")</f>
        <v/>
      </c>
      <c r="H225" s="102" t="str">
        <f t="shared" si="4"/>
        <v/>
      </c>
    </row>
    <row r="226" spans="4:8" x14ac:dyDescent="0.2">
      <c r="D226" s="1" t="str">
        <f>IF(ISBLANK(B226),"",VLOOKUP(B226,'ERKEK KATILIM'!#REF!,2,FALSE))</f>
        <v/>
      </c>
      <c r="E226" s="99" t="str">
        <f>IF(ISBLANK(C226),"",VLOOKUP(C226,'KIZ KATILIM'!#REF!,2,FALSE))</f>
        <v/>
      </c>
      <c r="F226" s="21" t="str">
        <f>IFERROR(VLOOKUP(D226,'ERKEK KATILIM'!#REF!,3,0),"")</f>
        <v/>
      </c>
      <c r="G226" s="29" t="str">
        <f>IFERROR(VLOOKUP(E226,'KIZ KATILIM'!#REF!,3,0),"")</f>
        <v/>
      </c>
      <c r="H226" s="102" t="str">
        <f t="shared" si="4"/>
        <v/>
      </c>
    </row>
    <row r="227" spans="4:8" x14ac:dyDescent="0.2">
      <c r="D227" s="1" t="str">
        <f>IF(ISBLANK(B227),"",VLOOKUP(B227,'ERKEK KATILIM'!#REF!,2,FALSE))</f>
        <v/>
      </c>
      <c r="E227" s="99" t="str">
        <f>IF(ISBLANK(C227),"",VLOOKUP(C227,'KIZ KATILIM'!#REF!,2,FALSE))</f>
        <v/>
      </c>
      <c r="F227" s="21" t="str">
        <f>IFERROR(VLOOKUP(D227,'ERKEK KATILIM'!#REF!,3,0),"")</f>
        <v/>
      </c>
      <c r="G227" s="29" t="str">
        <f>IFERROR(VLOOKUP(E227,'KIZ KATILIM'!#REF!,3,0),"")</f>
        <v/>
      </c>
      <c r="H227" s="102" t="str">
        <f t="shared" si="4"/>
        <v/>
      </c>
    </row>
    <row r="228" spans="4:8" x14ac:dyDescent="0.2">
      <c r="D228" s="1" t="str">
        <f>IF(ISBLANK(B228),"",VLOOKUP(B228,'ERKEK KATILIM'!#REF!,2,FALSE))</f>
        <v/>
      </c>
      <c r="E228" s="99" t="str">
        <f>IF(ISBLANK(C228),"",VLOOKUP(C228,'KIZ KATILIM'!#REF!,2,FALSE))</f>
        <v/>
      </c>
      <c r="F228" s="21" t="str">
        <f>IFERROR(VLOOKUP(D228,'ERKEK KATILIM'!#REF!,3,0),"")</f>
        <v/>
      </c>
      <c r="G228" s="29" t="str">
        <f>IFERROR(VLOOKUP(E228,'KIZ KATILIM'!#REF!,3,0),"")</f>
        <v/>
      </c>
      <c r="H228" s="102" t="str">
        <f t="shared" si="4"/>
        <v/>
      </c>
    </row>
    <row r="229" spans="4:8" x14ac:dyDescent="0.2">
      <c r="D229" s="1" t="str">
        <f>IF(ISBLANK(B229),"",VLOOKUP(B229,'ERKEK KATILIM'!#REF!,2,FALSE))</f>
        <v/>
      </c>
      <c r="E229" s="99" t="str">
        <f>IF(ISBLANK(C229),"",VLOOKUP(C229,'KIZ KATILIM'!#REF!,2,FALSE))</f>
        <v/>
      </c>
      <c r="F229" s="21" t="str">
        <f>IFERROR(VLOOKUP(D229,'ERKEK KATILIM'!#REF!,3,0),"")</f>
        <v/>
      </c>
      <c r="G229" s="29" t="str">
        <f>IFERROR(VLOOKUP(E229,'KIZ KATILIM'!#REF!,3,0),"")</f>
        <v/>
      </c>
      <c r="H229" s="102" t="str">
        <f t="shared" si="4"/>
        <v/>
      </c>
    </row>
    <row r="230" spans="4:8" x14ac:dyDescent="0.2">
      <c r="D230" s="1" t="str">
        <f>IF(ISBLANK(B230),"",VLOOKUP(B230,'ERKEK KATILIM'!#REF!,2,FALSE))</f>
        <v/>
      </c>
      <c r="E230" s="99" t="str">
        <f>IF(ISBLANK(C230),"",VLOOKUP(C230,'KIZ KATILIM'!#REF!,2,FALSE))</f>
        <v/>
      </c>
      <c r="F230" s="21" t="str">
        <f>IFERROR(VLOOKUP(D230,'ERKEK KATILIM'!#REF!,3,0),"")</f>
        <v/>
      </c>
      <c r="G230" s="29" t="str">
        <f>IFERROR(VLOOKUP(E230,'KIZ KATILIM'!#REF!,3,0),"")</f>
        <v/>
      </c>
      <c r="H230" s="102" t="str">
        <f t="shared" si="4"/>
        <v/>
      </c>
    </row>
    <row r="231" spans="4:8" x14ac:dyDescent="0.2">
      <c r="D231" s="1" t="str">
        <f>IF(ISBLANK(B231),"",VLOOKUP(B231,'ERKEK KATILIM'!#REF!,2,FALSE))</f>
        <v/>
      </c>
      <c r="E231" s="99" t="str">
        <f>IF(ISBLANK(C231),"",VLOOKUP(C231,'KIZ KATILIM'!#REF!,2,FALSE))</f>
        <v/>
      </c>
      <c r="F231" s="21" t="str">
        <f>IFERROR(VLOOKUP(D231,'ERKEK KATILIM'!#REF!,3,0),"")</f>
        <v/>
      </c>
      <c r="G231" s="29" t="str">
        <f>IFERROR(VLOOKUP(E231,'KIZ KATILIM'!#REF!,3,0),"")</f>
        <v/>
      </c>
      <c r="H231" s="102" t="str">
        <f t="shared" si="4"/>
        <v/>
      </c>
    </row>
    <row r="232" spans="4:8" x14ac:dyDescent="0.2">
      <c r="D232" s="1" t="str">
        <f>IF(ISBLANK(B232),"",VLOOKUP(B232,'ERKEK KATILIM'!#REF!,2,FALSE))</f>
        <v/>
      </c>
      <c r="E232" s="99" t="str">
        <f>IF(ISBLANK(C232),"",VLOOKUP(C232,'KIZ KATILIM'!#REF!,2,FALSE))</f>
        <v/>
      </c>
      <c r="F232" s="21" t="str">
        <f>IFERROR(VLOOKUP(D232,'ERKEK KATILIM'!#REF!,3,0),"")</f>
        <v/>
      </c>
      <c r="G232" s="29" t="str">
        <f>IFERROR(VLOOKUP(E232,'KIZ KATILIM'!#REF!,3,0),"")</f>
        <v/>
      </c>
      <c r="H232" s="102" t="str">
        <f t="shared" si="4"/>
        <v/>
      </c>
    </row>
    <row r="233" spans="4:8" x14ac:dyDescent="0.2">
      <c r="D233" s="1" t="str">
        <f>IF(ISBLANK(B233),"",VLOOKUP(B233,'ERKEK KATILIM'!#REF!,2,FALSE))</f>
        <v/>
      </c>
      <c r="E233" s="99" t="str">
        <f>IF(ISBLANK(C233),"",VLOOKUP(C233,'KIZ KATILIM'!#REF!,2,FALSE))</f>
        <v/>
      </c>
      <c r="F233" s="21" t="str">
        <f>IFERROR(VLOOKUP(D233,'ERKEK KATILIM'!#REF!,3,0),"")</f>
        <v/>
      </c>
      <c r="G233" s="29" t="str">
        <f>IFERROR(VLOOKUP(E233,'KIZ KATILIM'!#REF!,3,0),"")</f>
        <v/>
      </c>
      <c r="H233" s="102" t="str">
        <f t="shared" si="4"/>
        <v/>
      </c>
    </row>
    <row r="234" spans="4:8" x14ac:dyDescent="0.2">
      <c r="D234" s="1" t="str">
        <f>IF(ISBLANK(B234),"",VLOOKUP(B234,'ERKEK KATILIM'!#REF!,2,FALSE))</f>
        <v/>
      </c>
      <c r="E234" s="99" t="str">
        <f>IF(ISBLANK(C234),"",VLOOKUP(C234,'KIZ KATILIM'!#REF!,2,FALSE))</f>
        <v/>
      </c>
      <c r="F234" s="21" t="str">
        <f>IFERROR(VLOOKUP(D234,'ERKEK KATILIM'!#REF!,3,0),"")</f>
        <v/>
      </c>
      <c r="G234" s="29" t="str">
        <f>IFERROR(VLOOKUP(E234,'KIZ KATILIM'!#REF!,3,0),"")</f>
        <v/>
      </c>
      <c r="H234" s="102" t="str">
        <f t="shared" si="4"/>
        <v/>
      </c>
    </row>
    <row r="235" spans="4:8" x14ac:dyDescent="0.2">
      <c r="D235" s="1" t="str">
        <f>IF(ISBLANK(B235),"",VLOOKUP(B235,'ERKEK KATILIM'!#REF!,2,FALSE))</f>
        <v/>
      </c>
      <c r="E235" s="99" t="str">
        <f>IF(ISBLANK(C235),"",VLOOKUP(C235,'KIZ KATILIM'!#REF!,2,FALSE))</f>
        <v/>
      </c>
      <c r="F235" s="21" t="str">
        <f>IFERROR(VLOOKUP(D235,'ERKEK KATILIM'!#REF!,3,0),"")</f>
        <v/>
      </c>
      <c r="G235" s="29" t="str">
        <f>IFERROR(VLOOKUP(E235,'KIZ KATILIM'!#REF!,3,0),"")</f>
        <v/>
      </c>
      <c r="H235" s="102" t="str">
        <f t="shared" si="4"/>
        <v/>
      </c>
    </row>
    <row r="236" spans="4:8" x14ac:dyDescent="0.2">
      <c r="D236" s="1" t="str">
        <f>IF(ISBLANK(B236),"",VLOOKUP(B236,'ERKEK KATILIM'!#REF!,2,FALSE))</f>
        <v/>
      </c>
      <c r="E236" s="99" t="str">
        <f>IF(ISBLANK(C236),"",VLOOKUP(C236,'KIZ KATILIM'!#REF!,2,FALSE))</f>
        <v/>
      </c>
      <c r="F236" s="21" t="str">
        <f>IFERROR(VLOOKUP(D236,'ERKEK KATILIM'!#REF!,3,0),"")</f>
        <v/>
      </c>
      <c r="G236" s="29" t="str">
        <f>IFERROR(VLOOKUP(E236,'KIZ KATILIM'!#REF!,3,0),"")</f>
        <v/>
      </c>
      <c r="H236" s="102" t="str">
        <f t="shared" si="4"/>
        <v/>
      </c>
    </row>
    <row r="237" spans="4:8" x14ac:dyDescent="0.2">
      <c r="D237" s="1" t="str">
        <f>IF(ISBLANK(B237),"",VLOOKUP(B237,'ERKEK KATILIM'!#REF!,2,FALSE))</f>
        <v/>
      </c>
      <c r="E237" s="99" t="str">
        <f>IF(ISBLANK(C237),"",VLOOKUP(C237,'KIZ KATILIM'!#REF!,2,FALSE))</f>
        <v/>
      </c>
      <c r="F237" s="21" t="str">
        <f>IFERROR(VLOOKUP(D237,'ERKEK KATILIM'!#REF!,3,0),"")</f>
        <v/>
      </c>
      <c r="G237" s="29" t="str">
        <f>IFERROR(VLOOKUP(E237,'KIZ KATILIM'!#REF!,3,0),"")</f>
        <v/>
      </c>
      <c r="H237" s="102" t="str">
        <f t="shared" si="4"/>
        <v/>
      </c>
    </row>
    <row r="238" spans="4:8" x14ac:dyDescent="0.2">
      <c r="D238" s="1" t="str">
        <f>IF(ISBLANK(B238),"",VLOOKUP(B238,'ERKEK KATILIM'!#REF!,2,FALSE))</f>
        <v/>
      </c>
      <c r="E238" s="99" t="str">
        <f>IF(ISBLANK(C238),"",VLOOKUP(C238,'KIZ KATILIM'!#REF!,2,FALSE))</f>
        <v/>
      </c>
      <c r="F238" s="21" t="str">
        <f>IFERROR(VLOOKUP(D238,'ERKEK KATILIM'!#REF!,3,0),"")</f>
        <v/>
      </c>
      <c r="G238" s="29" t="str">
        <f>IFERROR(VLOOKUP(E238,'KIZ KATILIM'!#REF!,3,0),"")</f>
        <v/>
      </c>
      <c r="H238" s="102" t="str">
        <f t="shared" si="4"/>
        <v/>
      </c>
    </row>
    <row r="239" spans="4:8" x14ac:dyDescent="0.2">
      <c r="D239" s="1" t="str">
        <f>IF(ISBLANK(B239),"",VLOOKUP(B239,'ERKEK KATILIM'!#REF!,2,FALSE))</f>
        <v/>
      </c>
      <c r="E239" s="99" t="str">
        <f>IF(ISBLANK(C239),"",VLOOKUP(C239,'KIZ KATILIM'!#REF!,2,FALSE))</f>
        <v/>
      </c>
      <c r="F239" s="21" t="str">
        <f>IFERROR(VLOOKUP(D239,'ERKEK KATILIM'!#REF!,3,0),"")</f>
        <v/>
      </c>
      <c r="G239" s="29" t="str">
        <f>IFERROR(VLOOKUP(E239,'KIZ KATILIM'!#REF!,3,0),"")</f>
        <v/>
      </c>
      <c r="H239" s="102" t="str">
        <f t="shared" si="4"/>
        <v/>
      </c>
    </row>
    <row r="240" spans="4:8" x14ac:dyDescent="0.2">
      <c r="D240" s="1" t="str">
        <f>IF(ISBLANK(B240),"",VLOOKUP(B240,'ERKEK KATILIM'!#REF!,2,FALSE))</f>
        <v/>
      </c>
      <c r="E240" s="99" t="str">
        <f>IF(ISBLANK(C240),"",VLOOKUP(C240,'KIZ KATILIM'!#REF!,2,FALSE))</f>
        <v/>
      </c>
      <c r="F240" s="21" t="str">
        <f>IFERROR(VLOOKUP(D240,'ERKEK KATILIM'!#REF!,3,0),"")</f>
        <v/>
      </c>
      <c r="G240" s="29" t="str">
        <f>IFERROR(VLOOKUP(E240,'KIZ KATILIM'!#REF!,3,0),"")</f>
        <v/>
      </c>
      <c r="H240" s="102" t="str">
        <f t="shared" si="4"/>
        <v/>
      </c>
    </row>
    <row r="241" spans="4:8" x14ac:dyDescent="0.2">
      <c r="D241" s="1" t="str">
        <f>IF(ISBLANK(B241),"",VLOOKUP(B241,'ERKEK KATILIM'!#REF!,2,FALSE))</f>
        <v/>
      </c>
      <c r="E241" s="99" t="str">
        <f>IF(ISBLANK(C241),"",VLOOKUP(C241,'KIZ KATILIM'!#REF!,2,FALSE))</f>
        <v/>
      </c>
      <c r="F241" s="21" t="str">
        <f>IFERROR(VLOOKUP(D241,'ERKEK KATILIM'!#REF!,3,0),"")</f>
        <v/>
      </c>
      <c r="G241" s="29" t="str">
        <f>IFERROR(VLOOKUP(E241,'KIZ KATILIM'!#REF!,3,0),"")</f>
        <v/>
      </c>
      <c r="H241" s="102" t="str">
        <f t="shared" si="4"/>
        <v/>
      </c>
    </row>
    <row r="242" spans="4:8" x14ac:dyDescent="0.2">
      <c r="D242" s="1" t="str">
        <f>IF(ISBLANK(B242),"",VLOOKUP(B242,'ERKEK KATILIM'!#REF!,2,FALSE))</f>
        <v/>
      </c>
      <c r="E242" s="99" t="str">
        <f>IF(ISBLANK(C242),"",VLOOKUP(C242,'KIZ KATILIM'!#REF!,2,FALSE))</f>
        <v/>
      </c>
      <c r="F242" s="21" t="str">
        <f>IFERROR(VLOOKUP(D242,'ERKEK KATILIM'!#REF!,3,0),"")</f>
        <v/>
      </c>
      <c r="G242" s="29" t="str">
        <f>IFERROR(VLOOKUP(E242,'KIZ KATILIM'!#REF!,3,0),"")</f>
        <v/>
      </c>
      <c r="H242" s="102" t="str">
        <f t="shared" si="4"/>
        <v/>
      </c>
    </row>
    <row r="243" spans="4:8" x14ac:dyDescent="0.2">
      <c r="D243" s="1" t="str">
        <f>IF(ISBLANK(B243),"",VLOOKUP(B243,'ERKEK KATILIM'!#REF!,2,FALSE))</f>
        <v/>
      </c>
      <c r="E243" s="99" t="str">
        <f>IF(ISBLANK(C243),"",VLOOKUP(C243,'KIZ KATILIM'!#REF!,2,FALSE))</f>
        <v/>
      </c>
      <c r="F243" s="21" t="str">
        <f>IFERROR(VLOOKUP(D243,'ERKEK KATILIM'!#REF!,3,0),"")</f>
        <v/>
      </c>
      <c r="G243" s="29" t="str">
        <f>IFERROR(VLOOKUP(E243,'KIZ KATILIM'!#REF!,3,0),"")</f>
        <v/>
      </c>
      <c r="H243" s="102" t="str">
        <f t="shared" si="4"/>
        <v/>
      </c>
    </row>
    <row r="244" spans="4:8" x14ac:dyDescent="0.2">
      <c r="D244" s="1" t="str">
        <f>IF(ISBLANK(B244),"",VLOOKUP(B244,'ERKEK KATILIM'!#REF!,2,FALSE))</f>
        <v/>
      </c>
      <c r="E244" s="99" t="str">
        <f>IF(ISBLANK(C244),"",VLOOKUP(C244,'KIZ KATILIM'!#REF!,2,FALSE))</f>
        <v/>
      </c>
      <c r="F244" s="21" t="str">
        <f>IFERROR(VLOOKUP(D244,'ERKEK KATILIM'!#REF!,3,0),"")</f>
        <v/>
      </c>
      <c r="G244" s="29" t="str">
        <f>IFERROR(VLOOKUP(E244,'KIZ KATILIM'!#REF!,3,0),"")</f>
        <v/>
      </c>
      <c r="H244" s="102" t="str">
        <f t="shared" si="4"/>
        <v/>
      </c>
    </row>
    <row r="245" spans="4:8" x14ac:dyDescent="0.2">
      <c r="D245" s="1" t="str">
        <f>IF(ISBLANK(B245),"",VLOOKUP(B245,'ERKEK KATILIM'!#REF!,2,FALSE))</f>
        <v/>
      </c>
      <c r="E245" s="99" t="str">
        <f>IF(ISBLANK(C245),"",VLOOKUP(C245,'KIZ KATILIM'!#REF!,2,FALSE))</f>
        <v/>
      </c>
      <c r="F245" s="21" t="str">
        <f>IFERROR(VLOOKUP(D245,'ERKEK KATILIM'!#REF!,3,0),"")</f>
        <v/>
      </c>
      <c r="G245" s="29" t="str">
        <f>IFERROR(VLOOKUP(E245,'KIZ KATILIM'!#REF!,3,0),"")</f>
        <v/>
      </c>
      <c r="H245" s="102" t="str">
        <f t="shared" si="4"/>
        <v/>
      </c>
    </row>
  </sheetData>
  <mergeCells count="1">
    <mergeCell ref="B1:E1"/>
  </mergeCells>
  <conditionalFormatting sqref="B1:B83 B206:B1048576">
    <cfRule type="duplicateValues" dxfId="77" priority="23"/>
    <cfRule type="duplicateValues" dxfId="76" priority="27"/>
    <cfRule type="duplicateValues" dxfId="75" priority="29"/>
  </conditionalFormatting>
  <conditionalFormatting sqref="B1:B112 B114:B1048576">
    <cfRule type="duplicateValues" dxfId="74" priority="13"/>
  </conditionalFormatting>
  <conditionalFormatting sqref="B1:B1048576">
    <cfRule type="duplicateValues" dxfId="73" priority="1"/>
  </conditionalFormatting>
  <conditionalFormatting sqref="B84:B112 B114:B205">
    <cfRule type="duplicateValues" dxfId="72" priority="15"/>
    <cfRule type="duplicateValues" dxfId="71" priority="17"/>
    <cfRule type="duplicateValues" dxfId="70" priority="19"/>
  </conditionalFormatting>
  <conditionalFormatting sqref="B113">
    <cfRule type="duplicateValues" dxfId="69" priority="3"/>
    <cfRule type="duplicateValues" dxfId="68" priority="5"/>
    <cfRule type="duplicateValues" dxfId="67" priority="7"/>
    <cfRule type="duplicateValues" dxfId="66" priority="9"/>
  </conditionalFormatting>
  <conditionalFormatting sqref="C1:C83 C206:C1048576">
    <cfRule type="duplicateValues" dxfId="65" priority="22"/>
    <cfRule type="duplicateValues" dxfId="64" priority="26"/>
    <cfRule type="duplicateValues" dxfId="63" priority="28"/>
  </conditionalFormatting>
  <conditionalFormatting sqref="C1:C112 C114:C1048576">
    <cfRule type="duplicateValues" dxfId="62" priority="12"/>
  </conditionalFormatting>
  <conditionalFormatting sqref="C84:C112 C114:C205">
    <cfRule type="duplicateValues" dxfId="61" priority="14"/>
    <cfRule type="duplicateValues" dxfId="60" priority="16"/>
    <cfRule type="duplicateValues" dxfId="59" priority="18"/>
  </conditionalFormatting>
  <conditionalFormatting sqref="C113">
    <cfRule type="duplicateValues" dxfId="58" priority="2"/>
    <cfRule type="duplicateValues" dxfId="57" priority="4"/>
    <cfRule type="duplicateValues" dxfId="56" priority="6"/>
    <cfRule type="duplicateValues" dxfId="55" priority="8"/>
  </conditionalFormatting>
  <conditionalFormatting sqref="D3:D26 D28 D30:D83 D206:D245">
    <cfRule type="duplicateValues" dxfId="54" priority="32"/>
  </conditionalFormatting>
  <conditionalFormatting sqref="D27">
    <cfRule type="duplicateValues" dxfId="53" priority="24"/>
  </conditionalFormatting>
  <conditionalFormatting sqref="D29">
    <cfRule type="duplicateValues" dxfId="52" priority="30"/>
  </conditionalFormatting>
  <conditionalFormatting sqref="D84:D112 D114:D205">
    <cfRule type="duplicateValues" dxfId="51" priority="20"/>
  </conditionalFormatting>
  <conditionalFormatting sqref="D113">
    <cfRule type="duplicateValues" dxfId="50" priority="10"/>
  </conditionalFormatting>
  <conditionalFormatting sqref="E27">
    <cfRule type="duplicateValues" dxfId="49" priority="25"/>
  </conditionalFormatting>
  <conditionalFormatting sqref="E28 E3:E26 E30:E83 E206:E245">
    <cfRule type="duplicateValues" dxfId="48" priority="33"/>
  </conditionalFormatting>
  <conditionalFormatting sqref="E29">
    <cfRule type="duplicateValues" dxfId="47" priority="31"/>
  </conditionalFormatting>
  <conditionalFormatting sqref="E84:E112 E114:E205">
    <cfRule type="duplicateValues" dxfId="46" priority="21"/>
  </conditionalFormatting>
  <conditionalFormatting sqref="E113">
    <cfRule type="duplicateValues" dxfId="45" priority="11"/>
  </conditionalFormatting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4"/>
  <sheetViews>
    <sheetView topLeftCell="A7" workbookViewId="0">
      <selection activeCell="B24" sqref="B24"/>
    </sheetView>
  </sheetViews>
  <sheetFormatPr defaultColWidth="9.140625" defaultRowHeight="12.75" x14ac:dyDescent="0.2"/>
  <cols>
    <col min="1" max="1" width="3.5703125" style="119" bestFit="1" customWidth="1"/>
    <col min="2" max="2" width="31.5703125" style="36" bestFit="1" customWidth="1"/>
    <col min="3" max="3" width="3.28515625" style="82" bestFit="1" customWidth="1"/>
    <col min="4" max="4" width="3.5703125" style="89" bestFit="1" customWidth="1"/>
    <col min="5" max="5" width="26.5703125" style="34" bestFit="1" customWidth="1"/>
    <col min="6" max="6" width="4.7109375" style="36" bestFit="1" customWidth="1"/>
    <col min="7" max="7" width="8.42578125" style="36" bestFit="1" customWidth="1"/>
    <col min="8" max="8" width="23.42578125" style="36" bestFit="1" customWidth="1"/>
    <col min="9" max="9" width="4.140625" style="36" customWidth="1"/>
    <col min="10" max="10" width="4.42578125" style="36" customWidth="1"/>
    <col min="11" max="11" width="2.7109375" style="36" bestFit="1" customWidth="1"/>
    <col min="12" max="12" width="13.7109375" style="36" bestFit="1" customWidth="1"/>
    <col min="13" max="14" width="9.140625" style="36"/>
    <col min="15" max="15" width="6.5703125" style="122" bestFit="1" customWidth="1"/>
    <col min="16" max="16" width="26.28515625" style="122" bestFit="1" customWidth="1"/>
    <col min="17" max="17" width="8.85546875" style="122" bestFit="1" customWidth="1"/>
    <col min="18" max="18" width="1.85546875" style="122" customWidth="1"/>
    <col min="19" max="19" width="7.140625" style="123" bestFit="1" customWidth="1"/>
    <col min="20" max="20" width="24.42578125" style="123" customWidth="1"/>
    <col min="21" max="21" width="11.42578125" style="123" bestFit="1" customWidth="1"/>
    <col min="22" max="16384" width="9.140625" style="36"/>
  </cols>
  <sheetData>
    <row r="1" spans="1:21" s="45" customFormat="1" ht="21.75" customHeight="1" x14ac:dyDescent="0.25">
      <c r="A1" s="78"/>
      <c r="B1" s="45" t="str">
        <f>CONCATENATE(E1," ","(",F1,")")</f>
        <v>ERKEK TAKIM ADI (İLİ)</v>
      </c>
      <c r="C1" s="78"/>
      <c r="D1" s="79"/>
      <c r="E1" s="104" t="s">
        <v>212</v>
      </c>
      <c r="F1" s="105" t="s">
        <v>193</v>
      </c>
      <c r="G1" s="105" t="s">
        <v>193</v>
      </c>
      <c r="H1" s="105" t="s">
        <v>194</v>
      </c>
      <c r="I1" s="80" t="s">
        <v>195</v>
      </c>
      <c r="J1" s="80" t="s">
        <v>196</v>
      </c>
      <c r="K1" s="81"/>
      <c r="L1" s="81" t="s">
        <v>197</v>
      </c>
      <c r="M1" s="46"/>
      <c r="N1" s="46"/>
      <c r="O1" s="378" t="s">
        <v>206</v>
      </c>
      <c r="P1" s="378"/>
      <c r="Q1" s="378"/>
      <c r="R1" s="378"/>
      <c r="S1" s="378"/>
      <c r="T1" s="378"/>
      <c r="U1" s="378"/>
    </row>
    <row r="2" spans="1:21" ht="15" x14ac:dyDescent="0.25">
      <c r="A2" s="82">
        <v>1</v>
      </c>
      <c r="B2" s="36" t="str">
        <f>CONCATENATE(E2," ","(",F2,")")</f>
        <v>ÇORUM BLD. GENÇLİK VE SPOR (A) (ÇRM)</v>
      </c>
      <c r="C2" s="82">
        <v>1</v>
      </c>
      <c r="D2" s="116">
        <v>1</v>
      </c>
      <c r="E2" s="106" t="s">
        <v>81</v>
      </c>
      <c r="F2" s="106" t="s">
        <v>108</v>
      </c>
      <c r="G2" s="106" t="s">
        <v>30</v>
      </c>
      <c r="H2" s="106" t="s">
        <v>147</v>
      </c>
      <c r="I2" s="83" t="s">
        <v>6</v>
      </c>
      <c r="J2" s="61" t="s">
        <v>143</v>
      </c>
      <c r="K2" s="107">
        <v>1</v>
      </c>
      <c r="O2" s="379" t="s">
        <v>133</v>
      </c>
      <c r="P2" s="379"/>
      <c r="Q2" s="379"/>
      <c r="R2" s="379"/>
      <c r="S2" s="379"/>
      <c r="T2" s="379"/>
      <c r="U2" s="379"/>
    </row>
    <row r="3" spans="1:21" ht="15" x14ac:dyDescent="0.25">
      <c r="A3" s="82">
        <v>2</v>
      </c>
      <c r="B3" s="36" t="str">
        <f t="shared" ref="B3:B25" si="0">CONCATENATE(E3," ","(",F3,")")</f>
        <v>YALOVA BLD. GENÇLİK SPOR (A) (YLV)</v>
      </c>
      <c r="D3" s="116">
        <v>2</v>
      </c>
      <c r="E3" s="106" t="s">
        <v>98</v>
      </c>
      <c r="F3" s="106" t="s">
        <v>119</v>
      </c>
      <c r="G3" s="106" t="s">
        <v>7</v>
      </c>
      <c r="H3" s="106" t="s">
        <v>142</v>
      </c>
      <c r="I3" s="84" t="s">
        <v>8</v>
      </c>
      <c r="J3" s="61" t="s">
        <v>148</v>
      </c>
      <c r="K3" s="107">
        <v>2</v>
      </c>
      <c r="O3" s="379" t="s">
        <v>139</v>
      </c>
      <c r="P3" s="379"/>
      <c r="Q3" s="379"/>
      <c r="R3" s="379"/>
      <c r="S3" s="379"/>
      <c r="T3" s="379"/>
      <c r="U3" s="379"/>
    </row>
    <row r="4" spans="1:21" ht="15" customHeight="1" thickBot="1" x14ac:dyDescent="0.35">
      <c r="A4" s="82">
        <v>3</v>
      </c>
      <c r="B4" s="36" t="str">
        <f t="shared" si="0"/>
        <v>İSTANBUL B.ŞEHİR BLD. (A) (İST)</v>
      </c>
      <c r="D4" s="116">
        <v>3</v>
      </c>
      <c r="E4" s="106" t="s">
        <v>88</v>
      </c>
      <c r="F4" s="106" t="s">
        <v>76</v>
      </c>
      <c r="G4" s="106" t="s">
        <v>15</v>
      </c>
      <c r="H4" s="106" t="s">
        <v>142</v>
      </c>
      <c r="I4" s="84" t="s">
        <v>10</v>
      </c>
      <c r="J4" s="61" t="s">
        <v>151</v>
      </c>
      <c r="K4" s="107">
        <v>3</v>
      </c>
      <c r="O4" s="380" t="s">
        <v>207</v>
      </c>
      <c r="P4" s="380"/>
      <c r="Q4" s="380"/>
      <c r="R4" s="108"/>
      <c r="S4" s="381" t="s">
        <v>208</v>
      </c>
      <c r="T4" s="381"/>
      <c r="U4" s="381"/>
    </row>
    <row r="5" spans="1:21" thickTop="1" x14ac:dyDescent="0.2">
      <c r="A5" s="82">
        <v>4</v>
      </c>
      <c r="B5" s="36" t="str">
        <f t="shared" si="0"/>
        <v>ÇORUM SPOR İHTİSAS SPOR (ÇRM)</v>
      </c>
      <c r="D5" s="116">
        <v>4</v>
      </c>
      <c r="E5" s="106" t="s">
        <v>83</v>
      </c>
      <c r="F5" s="106" t="s">
        <v>108</v>
      </c>
      <c r="G5" s="106" t="s">
        <v>30</v>
      </c>
      <c r="H5" s="106" t="s">
        <v>147</v>
      </c>
      <c r="I5" s="83" t="s">
        <v>8</v>
      </c>
      <c r="J5" s="61" t="s">
        <v>156</v>
      </c>
      <c r="K5" s="107">
        <v>4</v>
      </c>
      <c r="O5" s="92" t="s">
        <v>209</v>
      </c>
      <c r="P5" s="93" t="s">
        <v>2</v>
      </c>
      <c r="Q5" s="109" t="s">
        <v>193</v>
      </c>
      <c r="R5" s="94"/>
      <c r="S5" s="95" t="s">
        <v>209</v>
      </c>
      <c r="T5" s="96" t="s">
        <v>2</v>
      </c>
      <c r="U5" s="110" t="s">
        <v>193</v>
      </c>
    </row>
    <row r="6" spans="1:21" x14ac:dyDescent="0.2">
      <c r="A6" s="82">
        <v>5</v>
      </c>
      <c r="B6" s="36" t="str">
        <f t="shared" si="0"/>
        <v>MUĞLA B.ŞEHİR BLD. SPOR  (A) (MĞL)</v>
      </c>
      <c r="D6" s="116">
        <v>5</v>
      </c>
      <c r="E6" s="106" t="s">
        <v>199</v>
      </c>
      <c r="F6" s="106" t="s">
        <v>117</v>
      </c>
      <c r="G6" s="106" t="s">
        <v>41</v>
      </c>
      <c r="H6" s="106" t="s">
        <v>162</v>
      </c>
      <c r="I6" s="83" t="s">
        <v>8</v>
      </c>
      <c r="J6" s="61" t="s">
        <v>160</v>
      </c>
      <c r="K6" s="107">
        <v>5</v>
      </c>
      <c r="O6" s="48" t="s">
        <v>6</v>
      </c>
      <c r="P6" s="111" t="s">
        <v>144</v>
      </c>
      <c r="Q6" s="111" t="s">
        <v>30</v>
      </c>
      <c r="R6" s="94"/>
      <c r="S6" s="97" t="s">
        <v>6</v>
      </c>
      <c r="T6" s="112" t="s">
        <v>141</v>
      </c>
      <c r="U6" s="112" t="s">
        <v>52</v>
      </c>
    </row>
    <row r="7" spans="1:21" x14ac:dyDescent="0.2">
      <c r="A7" s="82">
        <v>6</v>
      </c>
      <c r="B7" s="36" t="str">
        <f t="shared" si="0"/>
        <v>ÇORUM BLD. GENÇLİK VE SPOR (B) (ÇRM)</v>
      </c>
      <c r="D7" s="116">
        <v>6</v>
      </c>
      <c r="E7" s="106" t="s">
        <v>82</v>
      </c>
      <c r="F7" s="106" t="s">
        <v>108</v>
      </c>
      <c r="G7" s="106" t="s">
        <v>30</v>
      </c>
      <c r="H7" s="106" t="s">
        <v>147</v>
      </c>
      <c r="I7" s="83" t="s">
        <v>10</v>
      </c>
      <c r="J7" s="61" t="s">
        <v>163</v>
      </c>
      <c r="K7" s="107">
        <v>6</v>
      </c>
      <c r="O7" s="48" t="s">
        <v>8</v>
      </c>
      <c r="P7" s="111" t="s">
        <v>56</v>
      </c>
      <c r="Q7" s="111" t="s">
        <v>15</v>
      </c>
      <c r="R7" s="94"/>
      <c r="S7" s="97" t="s">
        <v>8</v>
      </c>
      <c r="T7" s="112" t="s">
        <v>92</v>
      </c>
      <c r="U7" s="112" t="s">
        <v>28</v>
      </c>
    </row>
    <row r="8" spans="1:21" x14ac:dyDescent="0.2">
      <c r="A8" s="82">
        <v>7</v>
      </c>
      <c r="B8" s="36" t="str">
        <f t="shared" si="0"/>
        <v>KOCASİNAN BLD. SPOR (A) (KYS)</v>
      </c>
      <c r="D8" s="116">
        <v>7</v>
      </c>
      <c r="E8" s="106" t="s">
        <v>92</v>
      </c>
      <c r="F8" s="106" t="s">
        <v>75</v>
      </c>
      <c r="G8" s="106" t="s">
        <v>28</v>
      </c>
      <c r="H8" s="106" t="s">
        <v>145</v>
      </c>
      <c r="I8" s="83" t="s">
        <v>8</v>
      </c>
      <c r="J8" s="61" t="s">
        <v>166</v>
      </c>
      <c r="K8" s="107">
        <v>7</v>
      </c>
      <c r="O8" s="48" t="s">
        <v>9</v>
      </c>
      <c r="P8" s="111" t="s">
        <v>98</v>
      </c>
      <c r="Q8" s="111" t="s">
        <v>7</v>
      </c>
      <c r="R8" s="94"/>
      <c r="S8" s="97" t="s">
        <v>9</v>
      </c>
      <c r="T8" s="112" t="s">
        <v>149</v>
      </c>
      <c r="U8" s="112" t="s">
        <v>30</v>
      </c>
    </row>
    <row r="9" spans="1:21" x14ac:dyDescent="0.2">
      <c r="A9" s="82">
        <v>8</v>
      </c>
      <c r="B9" s="36" t="str">
        <f t="shared" si="0"/>
        <v>ÇUKUROVA ÜNİV. (ADN)</v>
      </c>
      <c r="D9" s="116">
        <v>8</v>
      </c>
      <c r="E9" s="106" t="s">
        <v>67</v>
      </c>
      <c r="F9" s="106" t="s">
        <v>101</v>
      </c>
      <c r="G9" s="106" t="s">
        <v>43</v>
      </c>
      <c r="H9" s="106" t="s">
        <v>159</v>
      </c>
      <c r="I9" s="83" t="s">
        <v>8</v>
      </c>
      <c r="J9" s="61" t="s">
        <v>168</v>
      </c>
      <c r="K9" s="107">
        <v>8</v>
      </c>
      <c r="O9" s="48" t="s">
        <v>10</v>
      </c>
      <c r="P9" s="111" t="s">
        <v>88</v>
      </c>
      <c r="Q9" s="111" t="s">
        <v>15</v>
      </c>
      <c r="R9" s="94"/>
      <c r="S9" s="97" t="s">
        <v>10</v>
      </c>
      <c r="T9" s="112" t="s">
        <v>88</v>
      </c>
      <c r="U9" s="112" t="s">
        <v>15</v>
      </c>
    </row>
    <row r="10" spans="1:21" x14ac:dyDescent="0.2">
      <c r="A10" s="82">
        <v>9</v>
      </c>
      <c r="B10" s="36" t="str">
        <f t="shared" si="0"/>
        <v>ANTALYA B.ŞEHİR BLD. ASAT GSK  (ANT)</v>
      </c>
      <c r="D10" s="116">
        <v>9</v>
      </c>
      <c r="E10" s="113" t="s">
        <v>198</v>
      </c>
      <c r="F10" s="113" t="s">
        <v>103</v>
      </c>
      <c r="G10" s="113" t="s">
        <v>37</v>
      </c>
      <c r="H10" s="113" t="s">
        <v>159</v>
      </c>
      <c r="I10" s="85" t="s">
        <v>6</v>
      </c>
      <c r="J10" s="114"/>
      <c r="K10" s="115">
        <v>9</v>
      </c>
      <c r="O10" s="48" t="s">
        <v>11</v>
      </c>
      <c r="P10" s="111" t="s">
        <v>154</v>
      </c>
      <c r="Q10" s="111" t="s">
        <v>12</v>
      </c>
      <c r="R10" s="94"/>
      <c r="S10" s="97" t="s">
        <v>11</v>
      </c>
      <c r="T10" s="112" t="s">
        <v>153</v>
      </c>
      <c r="U10" s="112" t="s">
        <v>29</v>
      </c>
    </row>
    <row r="11" spans="1:21" x14ac:dyDescent="0.2">
      <c r="A11" s="82">
        <v>10</v>
      </c>
      <c r="B11" s="36" t="str">
        <f t="shared" si="0"/>
        <v>ŞAHİNBEY BELEDİYESİ GSK (GZT)</v>
      </c>
      <c r="D11" s="116">
        <v>10</v>
      </c>
      <c r="E11" s="113" t="s">
        <v>201</v>
      </c>
      <c r="F11" s="113" t="s">
        <v>110</v>
      </c>
      <c r="G11" s="113" t="s">
        <v>39</v>
      </c>
      <c r="H11" s="113" t="s">
        <v>155</v>
      </c>
      <c r="I11" s="85" t="s">
        <v>6</v>
      </c>
      <c r="J11" s="114"/>
      <c r="K11" s="115">
        <v>9</v>
      </c>
      <c r="O11" s="48" t="s">
        <v>13</v>
      </c>
      <c r="P11" s="111" t="s">
        <v>158</v>
      </c>
      <c r="Q11" s="111" t="s">
        <v>30</v>
      </c>
      <c r="R11" s="94"/>
      <c r="S11" s="97" t="s">
        <v>13</v>
      </c>
      <c r="T11" s="112" t="s">
        <v>157</v>
      </c>
      <c r="U11" s="112" t="s">
        <v>36</v>
      </c>
    </row>
    <row r="12" spans="1:21" x14ac:dyDescent="0.2">
      <c r="A12" s="82">
        <v>11</v>
      </c>
      <c r="B12" s="36" t="str">
        <f t="shared" si="0"/>
        <v>FENERBAHÇE SPOR KULÜBÜ (İST)</v>
      </c>
      <c r="D12" s="116">
        <v>11</v>
      </c>
      <c r="E12" s="113" t="s">
        <v>87</v>
      </c>
      <c r="F12" s="113" t="s">
        <v>76</v>
      </c>
      <c r="G12" s="113" t="s">
        <v>15</v>
      </c>
      <c r="H12" s="113" t="s">
        <v>142</v>
      </c>
      <c r="I12" s="86" t="s">
        <v>6</v>
      </c>
      <c r="J12" s="114"/>
      <c r="K12" s="115">
        <v>9</v>
      </c>
      <c r="O12" s="48" t="s">
        <v>14</v>
      </c>
      <c r="P12" s="111" t="s">
        <v>161</v>
      </c>
      <c r="Q12" s="111" t="s">
        <v>41</v>
      </c>
      <c r="R12" s="94"/>
      <c r="S12" s="97" t="s">
        <v>14</v>
      </c>
      <c r="T12" s="112" t="s">
        <v>42</v>
      </c>
      <c r="U12" s="112" t="s">
        <v>35</v>
      </c>
    </row>
    <row r="13" spans="1:21" x14ac:dyDescent="0.2">
      <c r="A13" s="82">
        <v>12</v>
      </c>
      <c r="B13" s="36" t="str">
        <f t="shared" si="0"/>
        <v>MAVİ EGE (A) (İZM)</v>
      </c>
      <c r="D13" s="116">
        <v>12</v>
      </c>
      <c r="E13" s="113" t="s">
        <v>91</v>
      </c>
      <c r="F13" s="113" t="s">
        <v>113</v>
      </c>
      <c r="G13" s="113" t="s">
        <v>32</v>
      </c>
      <c r="H13" s="113" t="s">
        <v>162</v>
      </c>
      <c r="I13" s="85" t="s">
        <v>6</v>
      </c>
      <c r="J13" s="114"/>
      <c r="K13" s="115">
        <v>9</v>
      </c>
      <c r="O13" s="48" t="s">
        <v>16</v>
      </c>
      <c r="P13" s="111" t="s">
        <v>165</v>
      </c>
      <c r="Q13" s="111" t="s">
        <v>30</v>
      </c>
      <c r="R13" s="94"/>
      <c r="S13" s="97" t="s">
        <v>16</v>
      </c>
      <c r="T13" s="112" t="s">
        <v>164</v>
      </c>
      <c r="U13" s="112" t="s">
        <v>129</v>
      </c>
    </row>
    <row r="14" spans="1:21" x14ac:dyDescent="0.2">
      <c r="A14" s="82">
        <v>13</v>
      </c>
      <c r="B14" s="36" t="str">
        <f t="shared" si="0"/>
        <v>KOCASİNAN BLD. SPOR (B) (KYS)</v>
      </c>
      <c r="D14" s="116">
        <v>13</v>
      </c>
      <c r="E14" s="113" t="s">
        <v>93</v>
      </c>
      <c r="F14" s="113" t="s">
        <v>75</v>
      </c>
      <c r="G14" s="113" t="s">
        <v>28</v>
      </c>
      <c r="H14" s="113" t="s">
        <v>145</v>
      </c>
      <c r="I14" s="85" t="s">
        <v>6</v>
      </c>
      <c r="J14" s="114"/>
      <c r="K14" s="115">
        <v>9</v>
      </c>
      <c r="O14" s="48" t="s">
        <v>17</v>
      </c>
      <c r="P14" s="111" t="s">
        <v>92</v>
      </c>
      <c r="Q14" s="111" t="s">
        <v>28</v>
      </c>
      <c r="R14" s="94"/>
      <c r="S14" s="97" t="s">
        <v>17</v>
      </c>
      <c r="T14" s="112" t="s">
        <v>167</v>
      </c>
      <c r="U14" s="112" t="s">
        <v>32</v>
      </c>
    </row>
    <row r="15" spans="1:21" x14ac:dyDescent="0.2">
      <c r="A15" s="82">
        <v>14</v>
      </c>
      <c r="B15" s="36" t="str">
        <f t="shared" si="0"/>
        <v>VAN GENÇLİK SPOR (A) (VAN)</v>
      </c>
      <c r="D15" s="116">
        <v>14</v>
      </c>
      <c r="E15" s="113" t="s">
        <v>96</v>
      </c>
      <c r="F15" s="113" t="s">
        <v>54</v>
      </c>
      <c r="G15" s="113" t="s">
        <v>54</v>
      </c>
      <c r="H15" s="113" t="s">
        <v>170</v>
      </c>
      <c r="I15" s="85" t="s">
        <v>6</v>
      </c>
      <c r="J15" s="114"/>
      <c r="K15" s="115">
        <v>9</v>
      </c>
      <c r="O15" s="48" t="s">
        <v>19</v>
      </c>
      <c r="P15" s="111" t="s">
        <v>99</v>
      </c>
      <c r="Q15" s="111" t="s">
        <v>7</v>
      </c>
      <c r="R15" s="94"/>
      <c r="S15" s="97" t="s">
        <v>19</v>
      </c>
      <c r="T15" s="112" t="s">
        <v>169</v>
      </c>
      <c r="U15" s="112" t="s">
        <v>100</v>
      </c>
    </row>
    <row r="16" spans="1:21" x14ac:dyDescent="0.2">
      <c r="A16" s="82">
        <v>15</v>
      </c>
      <c r="B16" s="36" t="str">
        <f t="shared" si="0"/>
        <v>KAŞİF GENÇLİK SPOR VE İZCİLİK (KLS)</v>
      </c>
      <c r="D16" s="116">
        <v>15</v>
      </c>
      <c r="E16" s="117" t="s">
        <v>202</v>
      </c>
      <c r="F16" s="117" t="s">
        <v>114</v>
      </c>
      <c r="G16" s="117" t="s">
        <v>94</v>
      </c>
      <c r="H16" s="117" t="s">
        <v>155</v>
      </c>
      <c r="I16" s="87" t="s">
        <v>8</v>
      </c>
      <c r="J16" s="118"/>
      <c r="K16" s="117">
        <v>15</v>
      </c>
      <c r="O16" s="48" t="s">
        <v>20</v>
      </c>
      <c r="P16" s="111" t="s">
        <v>67</v>
      </c>
      <c r="Q16" s="111" t="s">
        <v>43</v>
      </c>
      <c r="R16" s="94"/>
      <c r="S16" s="97" t="s">
        <v>20</v>
      </c>
      <c r="T16" s="112" t="s">
        <v>93</v>
      </c>
      <c r="U16" s="112" t="s">
        <v>28</v>
      </c>
    </row>
    <row r="17" spans="1:21" x14ac:dyDescent="0.2">
      <c r="A17" s="82">
        <v>16</v>
      </c>
      <c r="B17" s="36" t="str">
        <f t="shared" si="0"/>
        <v>YEŞİLYURT BELEDİYESPOR (MLT)</v>
      </c>
      <c r="D17" s="116">
        <v>16</v>
      </c>
      <c r="E17" s="117" t="s">
        <v>69</v>
      </c>
      <c r="F17" s="117" t="s">
        <v>115</v>
      </c>
      <c r="G17" s="117" t="s">
        <v>57</v>
      </c>
      <c r="H17" s="117" t="s">
        <v>170</v>
      </c>
      <c r="I17" s="87" t="s">
        <v>8</v>
      </c>
      <c r="J17" s="118"/>
      <c r="K17" s="117">
        <v>15</v>
      </c>
      <c r="O17" s="48" t="s">
        <v>21</v>
      </c>
      <c r="P17" s="111" t="s">
        <v>173</v>
      </c>
      <c r="Q17" s="111" t="s">
        <v>35</v>
      </c>
      <c r="R17" s="94"/>
      <c r="S17" s="97" t="s">
        <v>21</v>
      </c>
      <c r="T17" s="112" t="s">
        <v>172</v>
      </c>
      <c r="U17" s="112" t="s">
        <v>34</v>
      </c>
    </row>
    <row r="18" spans="1:21" x14ac:dyDescent="0.2">
      <c r="A18" s="82">
        <v>17</v>
      </c>
      <c r="B18" s="36" t="str">
        <f t="shared" si="0"/>
        <v>ŞAFAKTEPE GENÇLİK VE SPOR (ANK)</v>
      </c>
      <c r="D18" s="116">
        <v>17</v>
      </c>
      <c r="E18" s="36" t="s">
        <v>77</v>
      </c>
      <c r="F18" s="36" t="s">
        <v>102</v>
      </c>
      <c r="G18" s="36" t="s">
        <v>12</v>
      </c>
      <c r="H18" s="36" t="s">
        <v>145</v>
      </c>
      <c r="I18" s="35" t="s">
        <v>9</v>
      </c>
      <c r="J18" s="51"/>
      <c r="O18" s="48" t="s">
        <v>22</v>
      </c>
      <c r="P18" s="111" t="s">
        <v>167</v>
      </c>
      <c r="Q18" s="111" t="s">
        <v>32</v>
      </c>
      <c r="R18" s="94"/>
      <c r="S18" s="97" t="s">
        <v>22</v>
      </c>
      <c r="T18" s="112" t="s">
        <v>89</v>
      </c>
      <c r="U18" s="112" t="s">
        <v>15</v>
      </c>
    </row>
    <row r="19" spans="1:21" x14ac:dyDescent="0.2">
      <c r="A19" s="82">
        <v>18</v>
      </c>
      <c r="B19" s="36" t="str">
        <f t="shared" si="0"/>
        <v>1955 BATMAN BLD. SPOR (BTM)</v>
      </c>
      <c r="D19" s="116">
        <v>18</v>
      </c>
      <c r="E19" s="36" t="s">
        <v>78</v>
      </c>
      <c r="F19" s="36" t="s">
        <v>104</v>
      </c>
      <c r="G19" s="36" t="s">
        <v>36</v>
      </c>
      <c r="H19" s="36" t="s">
        <v>155</v>
      </c>
      <c r="I19" s="35" t="s">
        <v>9</v>
      </c>
      <c r="J19" s="51"/>
      <c r="K19" s="45"/>
      <c r="O19" s="48" t="s">
        <v>23</v>
      </c>
      <c r="P19" s="111" t="s">
        <v>176</v>
      </c>
      <c r="Q19" s="111" t="s">
        <v>32</v>
      </c>
      <c r="R19" s="94"/>
      <c r="S19" s="97" t="s">
        <v>23</v>
      </c>
      <c r="T19" s="112" t="s">
        <v>175</v>
      </c>
      <c r="U19" s="112" t="s">
        <v>12</v>
      </c>
    </row>
    <row r="20" spans="1:21" x14ac:dyDescent="0.2">
      <c r="A20" s="82">
        <v>19</v>
      </c>
      <c r="B20" s="36" t="str">
        <f t="shared" si="0"/>
        <v>BAYBURT GENÇLİK MERKEZİ  (BYB)</v>
      </c>
      <c r="D20" s="116">
        <v>19</v>
      </c>
      <c r="E20" s="33" t="s">
        <v>64</v>
      </c>
      <c r="F20" s="33" t="s">
        <v>105</v>
      </c>
      <c r="G20" s="33" t="s">
        <v>47</v>
      </c>
      <c r="H20" s="33" t="s">
        <v>147</v>
      </c>
      <c r="I20" s="35" t="s">
        <v>9</v>
      </c>
      <c r="J20" s="51"/>
      <c r="K20" s="45"/>
      <c r="O20" s="48" t="s">
        <v>24</v>
      </c>
      <c r="P20" s="111" t="s">
        <v>178</v>
      </c>
      <c r="Q20" s="111" t="s">
        <v>174</v>
      </c>
      <c r="R20" s="94"/>
      <c r="S20" s="97" t="s">
        <v>24</v>
      </c>
      <c r="T20" s="112" t="s">
        <v>177</v>
      </c>
      <c r="U20" s="112" t="s">
        <v>54</v>
      </c>
    </row>
    <row r="21" spans="1:21" x14ac:dyDescent="0.2">
      <c r="A21" s="82">
        <v>20</v>
      </c>
      <c r="B21" s="36" t="str">
        <f t="shared" si="0"/>
        <v>ERZURUM TÜRK TELEKOM SPOR   (ERZ)</v>
      </c>
      <c r="D21" s="116">
        <v>20</v>
      </c>
      <c r="E21" s="36" t="s">
        <v>200</v>
      </c>
      <c r="F21" s="36" t="s">
        <v>109</v>
      </c>
      <c r="G21" s="36" t="s">
        <v>85</v>
      </c>
      <c r="H21" s="36" t="s">
        <v>170</v>
      </c>
      <c r="I21" s="35" t="s">
        <v>9</v>
      </c>
      <c r="J21" s="51"/>
      <c r="K21" s="45"/>
      <c r="O21" s="48" t="s">
        <v>25</v>
      </c>
      <c r="P21" s="111" t="s">
        <v>180</v>
      </c>
      <c r="Q21" s="111" t="s">
        <v>84</v>
      </c>
      <c r="R21" s="94"/>
      <c r="S21" s="97" t="s">
        <v>25</v>
      </c>
      <c r="T21" s="112" t="s">
        <v>179</v>
      </c>
      <c r="U21" s="112" t="s">
        <v>100</v>
      </c>
    </row>
    <row r="22" spans="1:21" x14ac:dyDescent="0.2">
      <c r="A22" s="82">
        <v>21</v>
      </c>
      <c r="B22" s="36" t="str">
        <f t="shared" si="0"/>
        <v>ISPARTES GSK (ISP)</v>
      </c>
      <c r="D22" s="116">
        <v>21</v>
      </c>
      <c r="E22" s="36" t="s">
        <v>86</v>
      </c>
      <c r="F22" s="36" t="s">
        <v>112</v>
      </c>
      <c r="G22" s="36" t="s">
        <v>34</v>
      </c>
      <c r="H22" s="36" t="s">
        <v>159</v>
      </c>
      <c r="I22" s="35" t="s">
        <v>9</v>
      </c>
      <c r="J22" s="51"/>
      <c r="K22" s="45"/>
      <c r="O22" s="48"/>
      <c r="P22" s="111"/>
      <c r="Q22" s="111"/>
      <c r="R22" s="94"/>
      <c r="S22" s="97"/>
      <c r="T22" s="112"/>
      <c r="U22" s="112"/>
    </row>
    <row r="23" spans="1:21" x14ac:dyDescent="0.2">
      <c r="A23" s="82">
        <v>22</v>
      </c>
      <c r="B23" s="36" t="str">
        <f t="shared" si="0"/>
        <v>MUĞLA B.ŞEHİR BLD. SPOR  (B) (MĞL)</v>
      </c>
      <c r="D23" s="116">
        <v>22</v>
      </c>
      <c r="E23" s="36" t="s">
        <v>203</v>
      </c>
      <c r="F23" s="36" t="s">
        <v>117</v>
      </c>
      <c r="G23" s="36" t="s">
        <v>41</v>
      </c>
      <c r="H23" s="36" t="s">
        <v>162</v>
      </c>
      <c r="I23" s="35" t="s">
        <v>9</v>
      </c>
      <c r="J23" s="51"/>
      <c r="K23" s="45"/>
      <c r="O23" s="48"/>
      <c r="P23" s="111"/>
      <c r="Q23" s="111"/>
      <c r="R23" s="94"/>
      <c r="S23" s="97"/>
      <c r="T23" s="112"/>
      <c r="U23" s="112"/>
    </row>
    <row r="24" spans="1:21" x14ac:dyDescent="0.2">
      <c r="A24" s="82">
        <v>23</v>
      </c>
      <c r="B24" s="36" t="str">
        <f t="shared" si="0"/>
        <v>ÇERKEZKÖY BLD. GSK (A) (TKD)</v>
      </c>
      <c r="D24" s="116">
        <v>23</v>
      </c>
      <c r="E24" s="36" t="s">
        <v>204</v>
      </c>
      <c r="F24" s="36" t="s">
        <v>118</v>
      </c>
      <c r="G24" s="36" t="s">
        <v>18</v>
      </c>
      <c r="H24" s="36" t="s">
        <v>142</v>
      </c>
      <c r="I24" s="32" t="s">
        <v>9</v>
      </c>
      <c r="J24" s="51"/>
      <c r="O24" s="48"/>
      <c r="P24" s="111"/>
      <c r="Q24" s="111"/>
      <c r="R24" s="94"/>
      <c r="S24" s="97"/>
      <c r="T24" s="112"/>
      <c r="U24" s="112"/>
    </row>
    <row r="25" spans="1:21" x14ac:dyDescent="0.2">
      <c r="A25" s="82">
        <v>24</v>
      </c>
      <c r="B25" s="36" t="str">
        <f t="shared" si="0"/>
        <v xml:space="preserve"> ()</v>
      </c>
      <c r="D25" s="116">
        <v>24</v>
      </c>
      <c r="O25" s="48"/>
      <c r="P25" s="111"/>
      <c r="Q25" s="111"/>
      <c r="R25" s="94"/>
      <c r="S25" s="97"/>
      <c r="T25" s="112"/>
      <c r="U25" s="112"/>
    </row>
    <row r="26" spans="1:21" x14ac:dyDescent="0.2">
      <c r="A26" s="88">
        <v>99</v>
      </c>
      <c r="D26" s="89">
        <v>99</v>
      </c>
      <c r="E26" s="34" t="s">
        <v>205</v>
      </c>
      <c r="O26" s="48"/>
      <c r="P26" s="111"/>
      <c r="Q26" s="111"/>
      <c r="R26" s="94"/>
      <c r="S26" s="97"/>
      <c r="T26" s="112"/>
      <c r="U26" s="112"/>
    </row>
    <row r="27" spans="1:21" x14ac:dyDescent="0.2">
      <c r="G27" s="120"/>
      <c r="O27" s="48"/>
      <c r="P27" s="111"/>
      <c r="Q27" s="111"/>
      <c r="R27" s="94"/>
      <c r="S27" s="97"/>
      <c r="T27" s="112"/>
      <c r="U27" s="112"/>
    </row>
    <row r="28" spans="1:21" x14ac:dyDescent="0.2">
      <c r="E28" s="126"/>
      <c r="F28" s="126" t="s">
        <v>174</v>
      </c>
      <c r="G28" s="126" t="s">
        <v>174</v>
      </c>
      <c r="H28" s="75" t="s">
        <v>190</v>
      </c>
      <c r="O28" s="48"/>
      <c r="P28" s="111"/>
      <c r="Q28" s="111"/>
      <c r="R28" s="94"/>
      <c r="S28" s="97"/>
      <c r="T28" s="112"/>
      <c r="U28" s="112"/>
    </row>
    <row r="29" spans="1:21" x14ac:dyDescent="0.2">
      <c r="O29" s="48"/>
      <c r="P29" s="111"/>
      <c r="Q29" s="111"/>
      <c r="R29" s="94"/>
      <c r="S29" s="97"/>
      <c r="T29" s="112"/>
      <c r="U29" s="112"/>
    </row>
    <row r="30" spans="1:21" x14ac:dyDescent="0.2">
      <c r="E30" s="90"/>
      <c r="F30" s="121"/>
      <c r="O30" s="48"/>
      <c r="P30" s="111"/>
      <c r="Q30" s="111"/>
      <c r="R30" s="94"/>
      <c r="S30" s="97"/>
      <c r="T30" s="112"/>
      <c r="U30" s="112"/>
    </row>
    <row r="31" spans="1:21" x14ac:dyDescent="0.2">
      <c r="E31" s="90"/>
      <c r="F31" s="121"/>
      <c r="O31" s="48"/>
      <c r="P31" s="111"/>
      <c r="Q31" s="111"/>
      <c r="R31" s="94"/>
      <c r="S31" s="97"/>
      <c r="T31" s="112"/>
      <c r="U31" s="112"/>
    </row>
    <row r="32" spans="1:21" x14ac:dyDescent="0.2">
      <c r="E32" s="91"/>
      <c r="F32" s="121"/>
      <c r="O32" s="48"/>
      <c r="P32" s="111"/>
      <c r="Q32" s="111"/>
      <c r="R32" s="94"/>
      <c r="S32" s="97"/>
      <c r="T32" s="112"/>
      <c r="U32" s="112"/>
    </row>
    <row r="33" spans="5:21" x14ac:dyDescent="0.2">
      <c r="E33" s="90"/>
      <c r="F33" s="121"/>
      <c r="O33" s="48"/>
      <c r="P33" s="111"/>
      <c r="Q33" s="111"/>
      <c r="R33" s="94"/>
      <c r="S33" s="97"/>
      <c r="T33" s="112"/>
      <c r="U33" s="112"/>
    </row>
    <row r="34" spans="5:21" x14ac:dyDescent="0.2">
      <c r="E34" s="90"/>
      <c r="F34" s="121"/>
      <c r="O34" s="48"/>
      <c r="P34" s="111"/>
      <c r="Q34" s="111"/>
      <c r="R34" s="94"/>
      <c r="S34" s="97"/>
      <c r="T34" s="112"/>
      <c r="U34" s="112"/>
    </row>
    <row r="35" spans="5:21" x14ac:dyDescent="0.2">
      <c r="E35" s="90"/>
      <c r="F35" s="121"/>
      <c r="O35" s="48"/>
      <c r="P35" s="111"/>
      <c r="Q35" s="111"/>
      <c r="R35" s="94"/>
      <c r="S35" s="97"/>
      <c r="T35" s="112"/>
      <c r="U35" s="112"/>
    </row>
    <row r="36" spans="5:21" x14ac:dyDescent="0.2">
      <c r="E36" s="90"/>
      <c r="F36" s="121"/>
      <c r="O36" s="48"/>
      <c r="P36" s="111"/>
      <c r="Q36" s="111"/>
      <c r="R36" s="94"/>
      <c r="S36" s="97"/>
      <c r="T36" s="112"/>
      <c r="U36" s="112"/>
    </row>
    <row r="37" spans="5:21" x14ac:dyDescent="0.2">
      <c r="O37" s="48"/>
      <c r="P37" s="111"/>
      <c r="Q37" s="111"/>
      <c r="R37" s="94"/>
      <c r="S37" s="97"/>
      <c r="T37" s="112"/>
      <c r="U37" s="112"/>
    </row>
    <row r="38" spans="5:21" x14ac:dyDescent="0.2">
      <c r="O38" s="48"/>
      <c r="P38" s="111"/>
      <c r="Q38" s="111"/>
      <c r="R38" s="94"/>
      <c r="S38" s="97"/>
      <c r="T38" s="112"/>
      <c r="U38" s="112"/>
    </row>
    <row r="39" spans="5:21" x14ac:dyDescent="0.2">
      <c r="O39" s="48"/>
      <c r="P39" s="111"/>
      <c r="Q39" s="111"/>
      <c r="R39" s="94"/>
      <c r="S39" s="97"/>
      <c r="T39" s="112"/>
      <c r="U39" s="112"/>
    </row>
    <row r="40" spans="5:21" x14ac:dyDescent="0.2">
      <c r="E40" s="90"/>
      <c r="F40" s="121"/>
      <c r="O40" s="48"/>
      <c r="P40" s="111"/>
      <c r="Q40" s="111"/>
      <c r="R40" s="94"/>
      <c r="S40" s="97"/>
      <c r="T40" s="112"/>
      <c r="U40" s="112"/>
    </row>
    <row r="41" spans="5:21" x14ac:dyDescent="0.2">
      <c r="E41" s="90"/>
      <c r="F41" s="121"/>
      <c r="O41" s="48"/>
      <c r="P41" s="111"/>
      <c r="Q41" s="111"/>
      <c r="R41" s="94"/>
      <c r="S41" s="97"/>
      <c r="T41" s="112"/>
      <c r="U41" s="112"/>
    </row>
    <row r="42" spans="5:21" x14ac:dyDescent="0.2">
      <c r="E42" s="90"/>
      <c r="F42" s="121"/>
    </row>
    <row r="43" spans="5:21" x14ac:dyDescent="0.2">
      <c r="E43" s="90"/>
      <c r="F43" s="121"/>
    </row>
    <row r="44" spans="5:21" x14ac:dyDescent="0.2">
      <c r="E44" s="90"/>
      <c r="F44" s="121"/>
    </row>
    <row r="45" spans="5:21" x14ac:dyDescent="0.2">
      <c r="E45" s="90"/>
      <c r="F45" s="121"/>
    </row>
    <row r="46" spans="5:21" x14ac:dyDescent="0.2">
      <c r="E46" s="90"/>
      <c r="F46" s="121"/>
    </row>
    <row r="47" spans="5:21" x14ac:dyDescent="0.2">
      <c r="E47" s="90"/>
      <c r="F47" s="121"/>
    </row>
    <row r="48" spans="5:21" x14ac:dyDescent="0.2">
      <c r="F48" s="121"/>
    </row>
    <row r="49" spans="5:6" x14ac:dyDescent="0.2">
      <c r="E49" s="90"/>
      <c r="F49" s="121"/>
    </row>
    <row r="50" spans="5:6" x14ac:dyDescent="0.2">
      <c r="E50" s="90"/>
      <c r="F50" s="121"/>
    </row>
    <row r="51" spans="5:6" x14ac:dyDescent="0.2">
      <c r="E51" s="90"/>
      <c r="F51" s="121"/>
    </row>
    <row r="52" spans="5:6" x14ac:dyDescent="0.2">
      <c r="F52" s="121"/>
    </row>
    <row r="53" spans="5:6" x14ac:dyDescent="0.2">
      <c r="E53" s="90"/>
      <c r="F53" s="121"/>
    </row>
    <row r="54" spans="5:6" x14ac:dyDescent="0.2">
      <c r="E54" s="90"/>
      <c r="F54" s="121"/>
    </row>
    <row r="55" spans="5:6" x14ac:dyDescent="0.2">
      <c r="E55" s="90"/>
      <c r="F55" s="121"/>
    </row>
    <row r="56" spans="5:6" x14ac:dyDescent="0.2">
      <c r="F56" s="121"/>
    </row>
    <row r="57" spans="5:6" x14ac:dyDescent="0.2">
      <c r="F57" s="121"/>
    </row>
    <row r="58" spans="5:6" x14ac:dyDescent="0.2">
      <c r="F58" s="121"/>
    </row>
    <row r="59" spans="5:6" x14ac:dyDescent="0.2">
      <c r="E59" s="90"/>
      <c r="F59" s="121"/>
    </row>
    <row r="60" spans="5:6" x14ac:dyDescent="0.2">
      <c r="E60" s="90"/>
      <c r="F60" s="121"/>
    </row>
    <row r="61" spans="5:6" x14ac:dyDescent="0.2">
      <c r="E61" s="90"/>
      <c r="F61" s="121"/>
    </row>
    <row r="62" spans="5:6" x14ac:dyDescent="0.2">
      <c r="E62" s="90"/>
      <c r="F62" s="121"/>
    </row>
    <row r="63" spans="5:6" x14ac:dyDescent="0.2">
      <c r="E63" s="90"/>
    </row>
    <row r="64" spans="5:6" x14ac:dyDescent="0.2">
      <c r="E64" s="90"/>
    </row>
    <row r="65" spans="5:6" x14ac:dyDescent="0.2">
      <c r="E65" s="90"/>
      <c r="F65" s="121"/>
    </row>
    <row r="66" spans="5:6" x14ac:dyDescent="0.2">
      <c r="E66" s="90"/>
      <c r="F66" s="121"/>
    </row>
    <row r="67" spans="5:6" x14ac:dyDescent="0.2">
      <c r="E67" s="90"/>
      <c r="F67" s="121"/>
    </row>
    <row r="68" spans="5:6" x14ac:dyDescent="0.2">
      <c r="E68" s="90"/>
      <c r="F68" s="121"/>
    </row>
    <row r="69" spans="5:6" x14ac:dyDescent="0.2">
      <c r="E69" s="90"/>
    </row>
    <row r="70" spans="5:6" x14ac:dyDescent="0.2">
      <c r="E70" s="90"/>
    </row>
    <row r="72" spans="5:6" x14ac:dyDescent="0.2">
      <c r="E72" s="90"/>
    </row>
    <row r="73" spans="5:6" x14ac:dyDescent="0.2">
      <c r="E73" s="90"/>
    </row>
    <row r="74" spans="5:6" x14ac:dyDescent="0.2">
      <c r="E74" s="90"/>
    </row>
    <row r="75" spans="5:6" x14ac:dyDescent="0.2">
      <c r="E75" s="90"/>
    </row>
    <row r="76" spans="5:6" x14ac:dyDescent="0.2">
      <c r="E76" s="90"/>
    </row>
    <row r="77" spans="5:6" x14ac:dyDescent="0.2">
      <c r="E77" s="90"/>
      <c r="F77" s="121"/>
    </row>
    <row r="78" spans="5:6" x14ac:dyDescent="0.2">
      <c r="E78" s="90"/>
      <c r="F78" s="121"/>
    </row>
    <row r="79" spans="5:6" x14ac:dyDescent="0.2">
      <c r="E79" s="90"/>
      <c r="F79" s="121"/>
    </row>
    <row r="80" spans="5:6" x14ac:dyDescent="0.2">
      <c r="E80" s="90"/>
      <c r="F80" s="121"/>
    </row>
    <row r="81" spans="5:6" x14ac:dyDescent="0.2">
      <c r="F81" s="121"/>
    </row>
    <row r="82" spans="5:6" x14ac:dyDescent="0.2">
      <c r="F82" s="121"/>
    </row>
    <row r="83" spans="5:6" x14ac:dyDescent="0.2">
      <c r="E83" s="90"/>
      <c r="F83" s="121"/>
    </row>
    <row r="84" spans="5:6" x14ac:dyDescent="0.2">
      <c r="E84" s="90"/>
      <c r="F84" s="121"/>
    </row>
  </sheetData>
  <mergeCells count="5">
    <mergeCell ref="O1:U1"/>
    <mergeCell ref="O2:U2"/>
    <mergeCell ref="O3:U3"/>
    <mergeCell ref="O4:Q4"/>
    <mergeCell ref="S4:U4"/>
  </mergeCell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R28"/>
  <sheetViews>
    <sheetView workbookViewId="0">
      <selection sqref="A1:XFD1048576"/>
    </sheetView>
  </sheetViews>
  <sheetFormatPr defaultRowHeight="15" x14ac:dyDescent="0.25"/>
  <cols>
    <col min="1" max="1" width="3.28515625" customWidth="1"/>
    <col min="2" max="2" width="2.7109375" bestFit="1" customWidth="1"/>
    <col min="3" max="3" width="26.5703125" bestFit="1" customWidth="1"/>
    <col min="4" max="4" width="4.28515625" bestFit="1" customWidth="1"/>
    <col min="6" max="6" width="18.7109375" bestFit="1" customWidth="1"/>
    <col min="7" max="7" width="4.5703125" customWidth="1"/>
    <col min="8" max="8" width="4.140625" customWidth="1"/>
    <col min="9" max="9" width="2.7109375" bestFit="1" customWidth="1"/>
    <col min="10" max="10" width="4.42578125" customWidth="1"/>
    <col min="11" max="11" width="3.28515625" bestFit="1" customWidth="1"/>
    <col min="12" max="12" width="24.140625" bestFit="1" customWidth="1"/>
    <col min="13" max="13" width="5.28515625" bestFit="1" customWidth="1"/>
    <col min="14" max="14" width="8.7109375" bestFit="1" customWidth="1"/>
    <col min="15" max="15" width="19" bestFit="1" customWidth="1"/>
    <col min="16" max="16" width="5" customWidth="1"/>
    <col min="17" max="17" width="3.85546875" customWidth="1"/>
    <col min="18" max="18" width="3.28515625" bestFit="1" customWidth="1"/>
  </cols>
  <sheetData>
    <row r="1" spans="2:18" ht="27" customHeight="1" x14ac:dyDescent="0.25">
      <c r="B1" s="79"/>
      <c r="C1" s="104" t="s">
        <v>212</v>
      </c>
      <c r="D1" s="105" t="s">
        <v>193</v>
      </c>
      <c r="E1" s="105" t="s">
        <v>193</v>
      </c>
      <c r="F1" s="105" t="s">
        <v>194</v>
      </c>
      <c r="G1" s="80" t="s">
        <v>195</v>
      </c>
      <c r="H1" s="80" t="s">
        <v>196</v>
      </c>
      <c r="I1" s="81"/>
      <c r="K1" s="132"/>
      <c r="L1" s="133" t="s">
        <v>213</v>
      </c>
      <c r="M1" s="134" t="s">
        <v>193</v>
      </c>
      <c r="N1" s="134" t="s">
        <v>193</v>
      </c>
      <c r="O1" s="134" t="s">
        <v>194</v>
      </c>
      <c r="P1" s="135" t="s">
        <v>195</v>
      </c>
      <c r="Q1" s="135" t="s">
        <v>196</v>
      </c>
      <c r="R1" s="136"/>
    </row>
    <row r="2" spans="2:18" x14ac:dyDescent="0.25">
      <c r="B2" s="116">
        <v>1</v>
      </c>
      <c r="C2" s="106" t="s">
        <v>81</v>
      </c>
      <c r="D2" s="106" t="s">
        <v>108</v>
      </c>
      <c r="E2" s="106" t="s">
        <v>30</v>
      </c>
      <c r="F2" s="106" t="s">
        <v>147</v>
      </c>
      <c r="G2" s="83" t="s">
        <v>6</v>
      </c>
      <c r="H2" s="61" t="s">
        <v>143</v>
      </c>
      <c r="I2" s="107">
        <v>1</v>
      </c>
      <c r="K2" s="124">
        <v>1</v>
      </c>
      <c r="L2" s="58" t="s">
        <v>141</v>
      </c>
      <c r="M2" s="58" t="s">
        <v>132</v>
      </c>
      <c r="N2" s="58" t="s">
        <v>52</v>
      </c>
      <c r="O2" s="58" t="s">
        <v>142</v>
      </c>
      <c r="P2" s="59" t="s">
        <v>6</v>
      </c>
      <c r="Q2" s="60" t="s">
        <v>143</v>
      </c>
      <c r="R2" s="61">
        <v>1</v>
      </c>
    </row>
    <row r="3" spans="2:18" x14ac:dyDescent="0.25">
      <c r="B3" s="116">
        <v>2</v>
      </c>
      <c r="C3" s="106" t="s">
        <v>98</v>
      </c>
      <c r="D3" s="106" t="s">
        <v>119</v>
      </c>
      <c r="E3" s="106" t="s">
        <v>7</v>
      </c>
      <c r="F3" s="106" t="s">
        <v>142</v>
      </c>
      <c r="G3" s="84" t="s">
        <v>8</v>
      </c>
      <c r="H3" s="61" t="s">
        <v>148</v>
      </c>
      <c r="I3" s="107">
        <v>2</v>
      </c>
      <c r="K3" s="124">
        <v>2</v>
      </c>
      <c r="L3" s="58" t="s">
        <v>92</v>
      </c>
      <c r="M3" s="58" t="s">
        <v>75</v>
      </c>
      <c r="N3" s="58" t="s">
        <v>28</v>
      </c>
      <c r="O3" s="66" t="s">
        <v>145</v>
      </c>
      <c r="P3" s="59" t="s">
        <v>6</v>
      </c>
      <c r="Q3" s="60" t="s">
        <v>146</v>
      </c>
      <c r="R3" s="61">
        <v>2</v>
      </c>
    </row>
    <row r="4" spans="2:18" x14ac:dyDescent="0.25">
      <c r="B4" s="116">
        <v>3</v>
      </c>
      <c r="C4" s="106" t="s">
        <v>88</v>
      </c>
      <c r="D4" s="106" t="s">
        <v>76</v>
      </c>
      <c r="E4" s="106" t="s">
        <v>15</v>
      </c>
      <c r="F4" s="106" t="s">
        <v>142</v>
      </c>
      <c r="G4" s="84" t="s">
        <v>10</v>
      </c>
      <c r="H4" s="61" t="s">
        <v>151</v>
      </c>
      <c r="I4" s="107">
        <v>3</v>
      </c>
      <c r="K4" s="124">
        <v>3</v>
      </c>
      <c r="L4" s="58" t="s">
        <v>124</v>
      </c>
      <c r="M4" s="58" t="s">
        <v>108</v>
      </c>
      <c r="N4" s="58" t="s">
        <v>30</v>
      </c>
      <c r="O4" s="58" t="s">
        <v>147</v>
      </c>
      <c r="P4" s="59" t="s">
        <v>8</v>
      </c>
      <c r="Q4" s="60" t="s">
        <v>148</v>
      </c>
      <c r="R4" s="61">
        <v>3</v>
      </c>
    </row>
    <row r="5" spans="2:18" x14ac:dyDescent="0.25">
      <c r="B5" s="116">
        <v>4</v>
      </c>
      <c r="C5" s="106" t="s">
        <v>83</v>
      </c>
      <c r="D5" s="106" t="s">
        <v>108</v>
      </c>
      <c r="E5" s="106" t="s">
        <v>30</v>
      </c>
      <c r="F5" s="106" t="s">
        <v>147</v>
      </c>
      <c r="G5" s="83" t="s">
        <v>8</v>
      </c>
      <c r="H5" s="61" t="s">
        <v>156</v>
      </c>
      <c r="I5" s="107">
        <v>4</v>
      </c>
      <c r="K5" s="124">
        <v>4</v>
      </c>
      <c r="L5" s="58" t="s">
        <v>150</v>
      </c>
      <c r="M5" s="58" t="s">
        <v>76</v>
      </c>
      <c r="N5" s="58" t="s">
        <v>15</v>
      </c>
      <c r="O5" s="58" t="s">
        <v>142</v>
      </c>
      <c r="P5" s="59" t="s">
        <v>9</v>
      </c>
      <c r="Q5" s="60" t="s">
        <v>151</v>
      </c>
      <c r="R5" s="61">
        <v>4</v>
      </c>
    </row>
    <row r="6" spans="2:18" x14ac:dyDescent="0.25">
      <c r="B6" s="116">
        <v>5</v>
      </c>
      <c r="C6" s="106" t="s">
        <v>199</v>
      </c>
      <c r="D6" s="106" t="s">
        <v>117</v>
      </c>
      <c r="E6" s="106" t="s">
        <v>41</v>
      </c>
      <c r="F6" s="106" t="s">
        <v>162</v>
      </c>
      <c r="G6" s="83" t="s">
        <v>8</v>
      </c>
      <c r="H6" s="61" t="s">
        <v>160</v>
      </c>
      <c r="I6" s="107">
        <v>5</v>
      </c>
      <c r="K6" s="124">
        <v>5</v>
      </c>
      <c r="L6" s="58" t="s">
        <v>123</v>
      </c>
      <c r="M6" s="58" t="s">
        <v>107</v>
      </c>
      <c r="N6" s="58" t="s">
        <v>29</v>
      </c>
      <c r="O6" s="58" t="s">
        <v>142</v>
      </c>
      <c r="P6" s="59" t="s">
        <v>8</v>
      </c>
      <c r="Q6" s="60" t="s">
        <v>152</v>
      </c>
      <c r="R6" s="61">
        <v>5</v>
      </c>
    </row>
    <row r="7" spans="2:18" x14ac:dyDescent="0.25">
      <c r="B7" s="116">
        <v>6</v>
      </c>
      <c r="C7" s="106" t="s">
        <v>82</v>
      </c>
      <c r="D7" s="106" t="s">
        <v>108</v>
      </c>
      <c r="E7" s="106" t="s">
        <v>30</v>
      </c>
      <c r="F7" s="106" t="s">
        <v>147</v>
      </c>
      <c r="G7" s="83" t="s">
        <v>10</v>
      </c>
      <c r="H7" s="61" t="s">
        <v>163</v>
      </c>
      <c r="I7" s="107">
        <v>6</v>
      </c>
      <c r="K7" s="124">
        <v>6</v>
      </c>
      <c r="L7" s="58" t="s">
        <v>121</v>
      </c>
      <c r="M7" s="58" t="s">
        <v>104</v>
      </c>
      <c r="N7" s="58" t="s">
        <v>36</v>
      </c>
      <c r="O7" s="58" t="s">
        <v>155</v>
      </c>
      <c r="P7" s="59" t="s">
        <v>6</v>
      </c>
      <c r="Q7" s="60" t="s">
        <v>156</v>
      </c>
      <c r="R7" s="61">
        <v>6</v>
      </c>
    </row>
    <row r="8" spans="2:18" x14ac:dyDescent="0.25">
      <c r="B8" s="116">
        <v>7</v>
      </c>
      <c r="C8" s="106" t="s">
        <v>92</v>
      </c>
      <c r="D8" s="106" t="s">
        <v>75</v>
      </c>
      <c r="E8" s="106" t="s">
        <v>28</v>
      </c>
      <c r="F8" s="106" t="s">
        <v>145</v>
      </c>
      <c r="G8" s="83" t="s">
        <v>8</v>
      </c>
      <c r="H8" s="61" t="s">
        <v>166</v>
      </c>
      <c r="I8" s="107">
        <v>7</v>
      </c>
      <c r="K8" s="124">
        <v>7</v>
      </c>
      <c r="L8" s="58" t="s">
        <v>42</v>
      </c>
      <c r="M8" s="58" t="s">
        <v>111</v>
      </c>
      <c r="N8" s="58" t="s">
        <v>35</v>
      </c>
      <c r="O8" s="58" t="s">
        <v>159</v>
      </c>
      <c r="P8" s="59" t="s">
        <v>6</v>
      </c>
      <c r="Q8" s="60" t="s">
        <v>160</v>
      </c>
      <c r="R8" s="61">
        <v>7</v>
      </c>
    </row>
    <row r="9" spans="2:18" x14ac:dyDescent="0.25">
      <c r="B9" s="116">
        <v>8</v>
      </c>
      <c r="C9" s="106" t="s">
        <v>67</v>
      </c>
      <c r="D9" s="106" t="s">
        <v>101</v>
      </c>
      <c r="E9" s="106" t="s">
        <v>43</v>
      </c>
      <c r="F9" s="106" t="s">
        <v>159</v>
      </c>
      <c r="G9" s="83" t="s">
        <v>8</v>
      </c>
      <c r="H9" s="61" t="s">
        <v>168</v>
      </c>
      <c r="I9" s="107">
        <v>8</v>
      </c>
      <c r="K9" s="124">
        <v>8</v>
      </c>
      <c r="L9" s="58" t="s">
        <v>128</v>
      </c>
      <c r="M9" s="58" t="s">
        <v>130</v>
      </c>
      <c r="N9" s="58" t="s">
        <v>129</v>
      </c>
      <c r="O9" s="58" t="s">
        <v>162</v>
      </c>
      <c r="P9" s="59" t="s">
        <v>9</v>
      </c>
      <c r="Q9" s="60" t="s">
        <v>163</v>
      </c>
      <c r="R9" s="61">
        <v>8</v>
      </c>
    </row>
    <row r="10" spans="2:18" x14ac:dyDescent="0.25">
      <c r="B10" s="116">
        <v>9</v>
      </c>
      <c r="C10" s="113" t="s">
        <v>198</v>
      </c>
      <c r="D10" s="113" t="s">
        <v>103</v>
      </c>
      <c r="E10" s="113" t="s">
        <v>37</v>
      </c>
      <c r="F10" s="113" t="s">
        <v>159</v>
      </c>
      <c r="G10" s="85" t="s">
        <v>6</v>
      </c>
      <c r="H10" s="114"/>
      <c r="I10" s="115">
        <v>9</v>
      </c>
      <c r="K10" s="125">
        <v>9</v>
      </c>
      <c r="L10" s="58" t="s">
        <v>93</v>
      </c>
      <c r="M10" s="58" t="s">
        <v>75</v>
      </c>
      <c r="N10" s="58" t="s">
        <v>28</v>
      </c>
      <c r="O10" s="58" t="s">
        <v>145</v>
      </c>
      <c r="P10" s="59" t="s">
        <v>10</v>
      </c>
      <c r="Q10" s="60" t="s">
        <v>168</v>
      </c>
      <c r="R10" s="61">
        <v>9</v>
      </c>
    </row>
    <row r="11" spans="2:18" x14ac:dyDescent="0.25">
      <c r="B11" s="116">
        <v>10</v>
      </c>
      <c r="C11" s="113" t="s">
        <v>201</v>
      </c>
      <c r="D11" s="113" t="s">
        <v>110</v>
      </c>
      <c r="E11" s="113" t="s">
        <v>39</v>
      </c>
      <c r="F11" s="113" t="s">
        <v>155</v>
      </c>
      <c r="G11" s="85" t="s">
        <v>6</v>
      </c>
      <c r="H11" s="114"/>
      <c r="I11" s="115">
        <v>9</v>
      </c>
      <c r="K11" s="124">
        <v>10</v>
      </c>
      <c r="L11" s="58" t="s">
        <v>96</v>
      </c>
      <c r="M11" s="58" t="s">
        <v>54</v>
      </c>
      <c r="N11" s="58" t="s">
        <v>54</v>
      </c>
      <c r="O11" s="58" t="s">
        <v>170</v>
      </c>
      <c r="P11" s="59" t="s">
        <v>6</v>
      </c>
      <c r="Q11" s="60" t="s">
        <v>171</v>
      </c>
      <c r="R11" s="61">
        <v>10</v>
      </c>
    </row>
    <row r="12" spans="2:18" x14ac:dyDescent="0.25">
      <c r="B12" s="116">
        <v>11</v>
      </c>
      <c r="C12" s="113" t="s">
        <v>87</v>
      </c>
      <c r="D12" s="113" t="s">
        <v>76</v>
      </c>
      <c r="E12" s="113" t="s">
        <v>15</v>
      </c>
      <c r="F12" s="113" t="s">
        <v>142</v>
      </c>
      <c r="G12" s="86" t="s">
        <v>6</v>
      </c>
      <c r="H12" s="114"/>
      <c r="I12" s="115">
        <v>9</v>
      </c>
      <c r="K12" s="124">
        <v>11</v>
      </c>
      <c r="L12" s="67" t="s">
        <v>125</v>
      </c>
      <c r="M12" s="67" t="s">
        <v>108</v>
      </c>
      <c r="N12" s="67" t="s">
        <v>30</v>
      </c>
      <c r="O12" s="67" t="s">
        <v>147</v>
      </c>
      <c r="P12" s="68" t="s">
        <v>6</v>
      </c>
      <c r="Q12" s="69"/>
      <c r="R12" s="67">
        <v>11</v>
      </c>
    </row>
    <row r="13" spans="2:18" x14ac:dyDescent="0.25">
      <c r="B13" s="116">
        <v>12</v>
      </c>
      <c r="C13" s="113" t="s">
        <v>91</v>
      </c>
      <c r="D13" s="113" t="s">
        <v>113</v>
      </c>
      <c r="E13" s="113" t="s">
        <v>32</v>
      </c>
      <c r="F13" s="113" t="s">
        <v>162</v>
      </c>
      <c r="G13" s="85" t="s">
        <v>6</v>
      </c>
      <c r="H13" s="114"/>
      <c r="I13" s="115">
        <v>9</v>
      </c>
      <c r="K13" s="124">
        <v>12</v>
      </c>
      <c r="L13" s="70" t="s">
        <v>73</v>
      </c>
      <c r="M13" s="70" t="s">
        <v>101</v>
      </c>
      <c r="N13" s="70" t="s">
        <v>43</v>
      </c>
      <c r="O13" s="70" t="s">
        <v>159</v>
      </c>
      <c r="P13" s="71" t="s">
        <v>8</v>
      </c>
      <c r="Q13" s="72"/>
      <c r="R13" s="70">
        <v>12</v>
      </c>
    </row>
    <row r="14" spans="2:18" x14ac:dyDescent="0.25">
      <c r="B14" s="116">
        <v>13</v>
      </c>
      <c r="C14" s="113" t="s">
        <v>93</v>
      </c>
      <c r="D14" s="113" t="s">
        <v>75</v>
      </c>
      <c r="E14" s="113" t="s">
        <v>28</v>
      </c>
      <c r="F14" s="113" t="s">
        <v>145</v>
      </c>
      <c r="G14" s="85" t="s">
        <v>6</v>
      </c>
      <c r="H14" s="114"/>
      <c r="I14" s="115">
        <v>9</v>
      </c>
      <c r="K14" s="124">
        <v>13</v>
      </c>
      <c r="L14" s="70" t="s">
        <v>120</v>
      </c>
      <c r="M14" s="70" t="s">
        <v>102</v>
      </c>
      <c r="N14" s="70" t="s">
        <v>12</v>
      </c>
      <c r="O14" s="70" t="s">
        <v>145</v>
      </c>
      <c r="P14" s="71" t="s">
        <v>8</v>
      </c>
      <c r="Q14" s="72"/>
      <c r="R14" s="70">
        <v>12</v>
      </c>
    </row>
    <row r="15" spans="2:18" x14ac:dyDescent="0.25">
      <c r="B15" s="116">
        <v>14</v>
      </c>
      <c r="C15" s="113" t="s">
        <v>96</v>
      </c>
      <c r="D15" s="113" t="s">
        <v>54</v>
      </c>
      <c r="E15" s="113" t="s">
        <v>54</v>
      </c>
      <c r="F15" s="113" t="s">
        <v>170</v>
      </c>
      <c r="G15" s="85" t="s">
        <v>6</v>
      </c>
      <c r="H15" s="114"/>
      <c r="I15" s="115">
        <v>9</v>
      </c>
      <c r="K15" s="124">
        <v>14</v>
      </c>
      <c r="L15" s="70" t="s">
        <v>95</v>
      </c>
      <c r="M15" s="70" t="s">
        <v>116</v>
      </c>
      <c r="N15" s="70" t="s">
        <v>53</v>
      </c>
      <c r="O15" s="70" t="s">
        <v>155</v>
      </c>
      <c r="P15" s="71" t="s">
        <v>8</v>
      </c>
      <c r="Q15" s="72"/>
      <c r="R15" s="70">
        <v>12</v>
      </c>
    </row>
    <row r="16" spans="2:18" x14ac:dyDescent="0.25">
      <c r="B16" s="116">
        <v>15</v>
      </c>
      <c r="C16" s="117" t="s">
        <v>202</v>
      </c>
      <c r="D16" s="117" t="s">
        <v>114</v>
      </c>
      <c r="E16" s="117" t="s">
        <v>94</v>
      </c>
      <c r="F16" s="117" t="s">
        <v>155</v>
      </c>
      <c r="G16" s="87" t="s">
        <v>8</v>
      </c>
      <c r="H16" s="118"/>
      <c r="I16" s="117">
        <v>15</v>
      </c>
      <c r="K16" s="124">
        <v>15</v>
      </c>
      <c r="L16" s="70" t="s">
        <v>66</v>
      </c>
      <c r="M16" s="70" t="s">
        <v>117</v>
      </c>
      <c r="N16" s="70" t="s">
        <v>41</v>
      </c>
      <c r="O16" s="70" t="s">
        <v>162</v>
      </c>
      <c r="P16" s="71" t="s">
        <v>8</v>
      </c>
      <c r="Q16" s="72"/>
      <c r="R16" s="70">
        <v>12</v>
      </c>
    </row>
    <row r="17" spans="2:18" x14ac:dyDescent="0.25">
      <c r="B17" s="116">
        <v>16</v>
      </c>
      <c r="C17" s="117" t="s">
        <v>69</v>
      </c>
      <c r="D17" s="117" t="s">
        <v>115</v>
      </c>
      <c r="E17" s="117" t="s">
        <v>57</v>
      </c>
      <c r="F17" s="117" t="s">
        <v>170</v>
      </c>
      <c r="G17" s="87" t="s">
        <v>8</v>
      </c>
      <c r="H17" s="118"/>
      <c r="I17" s="117">
        <v>15</v>
      </c>
      <c r="K17" s="124">
        <v>16</v>
      </c>
      <c r="L17" s="130" t="s">
        <v>45</v>
      </c>
      <c r="M17" s="130" t="s">
        <v>102</v>
      </c>
      <c r="N17" s="130" t="s">
        <v>12</v>
      </c>
      <c r="O17" s="130" t="s">
        <v>145</v>
      </c>
      <c r="P17" s="131" t="s">
        <v>9</v>
      </c>
      <c r="Q17" s="129"/>
      <c r="R17" s="130">
        <v>16</v>
      </c>
    </row>
    <row r="18" spans="2:18" x14ac:dyDescent="0.25">
      <c r="B18" s="116">
        <v>17</v>
      </c>
      <c r="C18" s="36" t="s">
        <v>77</v>
      </c>
      <c r="D18" s="36" t="s">
        <v>102</v>
      </c>
      <c r="E18" s="36" t="s">
        <v>12</v>
      </c>
      <c r="F18" s="36" t="s">
        <v>145</v>
      </c>
      <c r="G18" s="35" t="s">
        <v>9</v>
      </c>
      <c r="H18" s="51"/>
      <c r="I18" s="36"/>
      <c r="K18" s="124">
        <v>17</v>
      </c>
      <c r="L18" s="130" t="s">
        <v>38</v>
      </c>
      <c r="M18" s="130" t="s">
        <v>103</v>
      </c>
      <c r="N18" s="130" t="s">
        <v>37</v>
      </c>
      <c r="O18" s="130" t="s">
        <v>159</v>
      </c>
      <c r="P18" s="131" t="s">
        <v>9</v>
      </c>
      <c r="Q18" s="129"/>
      <c r="R18" s="130">
        <v>16</v>
      </c>
    </row>
    <row r="19" spans="2:18" x14ac:dyDescent="0.25">
      <c r="B19" s="116">
        <v>18</v>
      </c>
      <c r="C19" s="36" t="s">
        <v>78</v>
      </c>
      <c r="D19" s="36" t="s">
        <v>104</v>
      </c>
      <c r="E19" s="36" t="s">
        <v>36</v>
      </c>
      <c r="F19" s="36" t="s">
        <v>155</v>
      </c>
      <c r="G19" s="35" t="s">
        <v>9</v>
      </c>
      <c r="H19" s="51"/>
      <c r="I19" s="45"/>
      <c r="K19" s="124">
        <v>18</v>
      </c>
      <c r="L19" s="130" t="s">
        <v>122</v>
      </c>
      <c r="M19" s="130" t="s">
        <v>104</v>
      </c>
      <c r="N19" s="130" t="s">
        <v>36</v>
      </c>
      <c r="O19" s="130" t="s">
        <v>155</v>
      </c>
      <c r="P19" s="131" t="s">
        <v>9</v>
      </c>
      <c r="Q19" s="129"/>
      <c r="R19" s="130">
        <v>16</v>
      </c>
    </row>
    <row r="20" spans="2:18" x14ac:dyDescent="0.25">
      <c r="B20" s="116">
        <v>19</v>
      </c>
      <c r="C20" s="33" t="s">
        <v>64</v>
      </c>
      <c r="D20" s="33" t="s">
        <v>105</v>
      </c>
      <c r="E20" s="33" t="s">
        <v>47</v>
      </c>
      <c r="F20" s="33" t="s">
        <v>147</v>
      </c>
      <c r="G20" s="35" t="s">
        <v>9</v>
      </c>
      <c r="H20" s="51"/>
      <c r="I20" s="45"/>
      <c r="K20" s="124">
        <v>19</v>
      </c>
      <c r="L20" s="130" t="s">
        <v>79</v>
      </c>
      <c r="M20" s="130" t="s">
        <v>106</v>
      </c>
      <c r="N20" s="130" t="s">
        <v>80</v>
      </c>
      <c r="O20" s="130" t="s">
        <v>170</v>
      </c>
      <c r="P20" s="131" t="s">
        <v>9</v>
      </c>
      <c r="Q20" s="129"/>
      <c r="R20" s="130">
        <v>16</v>
      </c>
    </row>
    <row r="21" spans="2:18" x14ac:dyDescent="0.25">
      <c r="B21" s="116">
        <v>20</v>
      </c>
      <c r="C21" s="36" t="s">
        <v>200</v>
      </c>
      <c r="D21" s="36" t="s">
        <v>109</v>
      </c>
      <c r="E21" s="36" t="s">
        <v>85</v>
      </c>
      <c r="F21" s="36" t="s">
        <v>170</v>
      </c>
      <c r="G21" s="35" t="s">
        <v>9</v>
      </c>
      <c r="H21" s="51"/>
      <c r="I21" s="45"/>
      <c r="K21" s="124">
        <v>20</v>
      </c>
      <c r="L21" s="130" t="s">
        <v>187</v>
      </c>
      <c r="M21" s="130" t="s">
        <v>108</v>
      </c>
      <c r="N21" s="130" t="s">
        <v>30</v>
      </c>
      <c r="O21" s="130" t="s">
        <v>147</v>
      </c>
      <c r="P21" s="131" t="s">
        <v>9</v>
      </c>
      <c r="Q21" s="129"/>
      <c r="R21" s="130">
        <v>16</v>
      </c>
    </row>
    <row r="22" spans="2:18" x14ac:dyDescent="0.25">
      <c r="B22" s="116">
        <v>21</v>
      </c>
      <c r="C22" s="36" t="s">
        <v>86</v>
      </c>
      <c r="D22" s="36" t="s">
        <v>112</v>
      </c>
      <c r="E22" s="36" t="s">
        <v>34</v>
      </c>
      <c r="F22" s="36" t="s">
        <v>159</v>
      </c>
      <c r="G22" s="35" t="s">
        <v>9</v>
      </c>
      <c r="H22" s="51"/>
      <c r="I22" s="45"/>
      <c r="K22" s="124">
        <v>21</v>
      </c>
      <c r="L22" s="77" t="s">
        <v>189</v>
      </c>
      <c r="M22" s="77" t="s">
        <v>118</v>
      </c>
      <c r="N22" s="77" t="s">
        <v>18</v>
      </c>
      <c r="O22" s="77" t="s">
        <v>142</v>
      </c>
      <c r="P22" s="57" t="s">
        <v>10</v>
      </c>
      <c r="Q22" s="77"/>
      <c r="R22" s="77"/>
    </row>
    <row r="23" spans="2:18" x14ac:dyDescent="0.25">
      <c r="B23" s="116">
        <v>22</v>
      </c>
      <c r="C23" s="36" t="s">
        <v>203</v>
      </c>
      <c r="D23" s="36" t="s">
        <v>117</v>
      </c>
      <c r="E23" s="36" t="s">
        <v>41</v>
      </c>
      <c r="F23" s="36" t="s">
        <v>162</v>
      </c>
      <c r="G23" s="35" t="s">
        <v>9</v>
      </c>
      <c r="H23" s="51"/>
      <c r="I23" s="45"/>
      <c r="K23" s="124">
        <v>22</v>
      </c>
      <c r="L23" s="77" t="s">
        <v>97</v>
      </c>
      <c r="M23" s="77" t="s">
        <v>54</v>
      </c>
      <c r="N23" s="77" t="s">
        <v>54</v>
      </c>
      <c r="O23" s="77" t="s">
        <v>170</v>
      </c>
      <c r="P23" s="57" t="s">
        <v>10</v>
      </c>
      <c r="Q23" s="77"/>
      <c r="R23" s="77"/>
    </row>
    <row r="24" spans="2:18" x14ac:dyDescent="0.25">
      <c r="B24" s="116">
        <v>23</v>
      </c>
      <c r="C24" s="36" t="s">
        <v>204</v>
      </c>
      <c r="D24" s="36" t="s">
        <v>118</v>
      </c>
      <c r="E24" s="36" t="s">
        <v>18</v>
      </c>
      <c r="F24" s="36" t="s">
        <v>142</v>
      </c>
      <c r="G24" s="32" t="s">
        <v>9</v>
      </c>
      <c r="H24" s="51"/>
      <c r="I24" s="36"/>
      <c r="K24" s="124">
        <v>23</v>
      </c>
      <c r="L24" s="43"/>
      <c r="M24" s="43"/>
      <c r="N24" s="43"/>
      <c r="O24" s="73"/>
      <c r="P24" s="73"/>
      <c r="Q24" s="39"/>
      <c r="R24" s="39"/>
    </row>
    <row r="25" spans="2:18" x14ac:dyDescent="0.25">
      <c r="B25" s="116">
        <v>24</v>
      </c>
      <c r="C25" s="34"/>
      <c r="D25" s="36"/>
      <c r="E25" s="36"/>
      <c r="F25" s="36"/>
      <c r="G25" s="36"/>
      <c r="H25" s="36"/>
      <c r="I25" s="36"/>
      <c r="K25" s="124">
        <v>24</v>
      </c>
      <c r="L25" s="43"/>
      <c r="M25" s="43"/>
      <c r="N25" s="43"/>
      <c r="O25" s="73"/>
      <c r="P25" s="73"/>
      <c r="Q25" s="44"/>
      <c r="R25" s="39"/>
    </row>
    <row r="26" spans="2:18" x14ac:dyDescent="0.25">
      <c r="K26" s="43"/>
      <c r="L26" s="128" t="s">
        <v>126</v>
      </c>
      <c r="M26" s="128" t="s">
        <v>131</v>
      </c>
      <c r="N26" s="128" t="s">
        <v>127</v>
      </c>
      <c r="O26" s="75" t="s">
        <v>190</v>
      </c>
      <c r="P26" s="73"/>
      <c r="Q26" s="39"/>
      <c r="R26" s="39"/>
    </row>
    <row r="27" spans="2:18" x14ac:dyDescent="0.25">
      <c r="K27" s="43"/>
      <c r="L27" s="126" t="s">
        <v>90</v>
      </c>
      <c r="M27" s="126" t="s">
        <v>113</v>
      </c>
      <c r="N27" s="126" t="s">
        <v>32</v>
      </c>
      <c r="O27" s="75" t="s">
        <v>190</v>
      </c>
      <c r="P27" s="76"/>
      <c r="Q27" s="39"/>
      <c r="R27" s="39"/>
    </row>
    <row r="28" spans="2:18" x14ac:dyDescent="0.25">
      <c r="C28" s="126"/>
      <c r="D28" s="126" t="s">
        <v>174</v>
      </c>
      <c r="E28" s="126" t="s">
        <v>174</v>
      </c>
      <c r="F28" s="75" t="s">
        <v>190</v>
      </c>
      <c r="K28" s="43"/>
      <c r="L28" s="126"/>
      <c r="M28" s="126" t="s">
        <v>174</v>
      </c>
      <c r="N28" s="126" t="s">
        <v>174</v>
      </c>
      <c r="O28" s="75" t="s">
        <v>190</v>
      </c>
      <c r="P28" s="73"/>
      <c r="Q28" s="73"/>
      <c r="R28" s="44"/>
    </row>
  </sheetData>
  <printOptions horizontalCentered="1"/>
  <pageMargins left="0" right="0" top="0.74803149606299213" bottom="0" header="0" footer="0"/>
  <pageSetup paperSize="9" scale="94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37"/>
  <sheetViews>
    <sheetView topLeftCell="D7" workbookViewId="0">
      <selection sqref="A1:XFD1048576"/>
    </sheetView>
  </sheetViews>
  <sheetFormatPr defaultColWidth="9.140625" defaultRowHeight="12" x14ac:dyDescent="0.2"/>
  <cols>
    <col min="1" max="1" width="4" style="49" bestFit="1" customWidth="1"/>
    <col min="2" max="2" width="3.5703125" style="74" customWidth="1"/>
    <col min="3" max="3" width="27.85546875" style="39" bestFit="1" customWidth="1"/>
    <col min="4" max="4" width="3.140625" style="43" bestFit="1" customWidth="1"/>
    <col min="5" max="5" width="23.5703125" style="43" bestFit="1" customWidth="1"/>
    <col min="6" max="6" width="7.5703125" style="43" bestFit="1" customWidth="1"/>
    <col min="7" max="7" width="10.5703125" style="43" bestFit="1" customWidth="1"/>
    <col min="8" max="8" width="19.140625" style="73" bestFit="1" customWidth="1"/>
    <col min="9" max="9" width="3.7109375" style="73" bestFit="1" customWidth="1"/>
    <col min="10" max="10" width="5" style="44" bestFit="1" customWidth="1"/>
    <col min="11" max="11" width="3.42578125" style="44" bestFit="1" customWidth="1"/>
    <col min="12" max="12" width="6.28515625" style="44" customWidth="1"/>
    <col min="13" max="13" width="3" style="39" customWidth="1"/>
    <col min="14" max="14" width="23.7109375" style="39" bestFit="1" customWidth="1"/>
    <col min="15" max="15" width="15" style="39" bestFit="1" customWidth="1"/>
    <col min="16" max="16" width="10.5703125" style="39" bestFit="1" customWidth="1"/>
    <col min="17" max="20" width="9.140625" style="39"/>
    <col min="21" max="21" width="3.5703125" style="39" bestFit="1" customWidth="1"/>
    <col min="22" max="22" width="26.42578125" style="39" bestFit="1" customWidth="1"/>
    <col min="23" max="23" width="8.42578125" style="39" bestFit="1" customWidth="1"/>
    <col min="24" max="16384" width="9.140625" style="39"/>
  </cols>
  <sheetData>
    <row r="1" spans="1:23" ht="12.75" customHeight="1" x14ac:dyDescent="0.2">
      <c r="B1" s="50"/>
      <c r="D1" s="51"/>
      <c r="E1" s="382"/>
      <c r="F1" s="382"/>
      <c r="G1" s="382"/>
      <c r="H1" s="52"/>
      <c r="I1" s="53"/>
      <c r="M1" s="383" t="s">
        <v>133</v>
      </c>
      <c r="N1" s="383"/>
      <c r="O1" s="383"/>
      <c r="P1" s="51"/>
      <c r="Q1" s="51" t="s">
        <v>134</v>
      </c>
      <c r="R1" s="51"/>
      <c r="S1" s="51"/>
      <c r="U1" s="383" t="s">
        <v>133</v>
      </c>
      <c r="V1" s="383"/>
      <c r="W1" s="383"/>
    </row>
    <row r="2" spans="1:23" s="51" customFormat="1" ht="13.5" customHeight="1" thickBot="1" x14ac:dyDescent="0.25">
      <c r="A2" s="53"/>
      <c r="B2" s="54"/>
      <c r="C2" s="51" t="s">
        <v>135</v>
      </c>
      <c r="D2" s="55"/>
      <c r="E2" s="56"/>
      <c r="F2" s="56"/>
      <c r="G2" s="56"/>
      <c r="H2" s="56"/>
      <c r="I2" s="56" t="s">
        <v>136</v>
      </c>
      <c r="J2" s="56" t="s">
        <v>137</v>
      </c>
      <c r="K2" s="56" t="s">
        <v>138</v>
      </c>
      <c r="L2" s="44"/>
      <c r="M2" s="384" t="s">
        <v>139</v>
      </c>
      <c r="N2" s="384"/>
      <c r="O2" s="384"/>
      <c r="Q2" s="51" t="s">
        <v>140</v>
      </c>
      <c r="U2" s="384" t="s">
        <v>139</v>
      </c>
      <c r="V2" s="384"/>
      <c r="W2" s="384"/>
    </row>
    <row r="3" spans="1:23" ht="13.5" thickTop="1" x14ac:dyDescent="0.2">
      <c r="A3" s="57" t="s">
        <v>6</v>
      </c>
      <c r="B3" s="54">
        <f>D3</f>
        <v>1</v>
      </c>
      <c r="C3" s="39" t="str">
        <f>CONCATENATE(E3," ","(",F3,")")</f>
        <v>BU PİLİÇ SKD (BLK)</v>
      </c>
      <c r="D3" s="124">
        <v>1</v>
      </c>
      <c r="E3" s="58" t="s">
        <v>141</v>
      </c>
      <c r="F3" s="58" t="s">
        <v>132</v>
      </c>
      <c r="G3" s="58" t="s">
        <v>52</v>
      </c>
      <c r="H3" s="58" t="s">
        <v>142</v>
      </c>
      <c r="I3" s="59" t="s">
        <v>6</v>
      </c>
      <c r="J3" s="60" t="s">
        <v>143</v>
      </c>
      <c r="K3" s="61">
        <v>1</v>
      </c>
      <c r="L3" s="39"/>
      <c r="M3" s="62" t="s">
        <v>6</v>
      </c>
      <c r="N3" s="63" t="s">
        <v>141</v>
      </c>
      <c r="O3" s="63" t="s">
        <v>52</v>
      </c>
      <c r="P3" s="64"/>
      <c r="U3" s="65" t="s">
        <v>6</v>
      </c>
      <c r="V3" s="44" t="s">
        <v>144</v>
      </c>
      <c r="W3" s="44" t="s">
        <v>30</v>
      </c>
    </row>
    <row r="4" spans="1:23" ht="12.75" x14ac:dyDescent="0.2">
      <c r="A4" s="57" t="s">
        <v>8</v>
      </c>
      <c r="B4" s="54">
        <f t="shared" ref="B4:B26" si="0">D4</f>
        <v>2</v>
      </c>
      <c r="C4" s="39" t="str">
        <f t="shared" ref="C4:C27" si="1">CONCATENATE(E4," ","(",F4,")")</f>
        <v>KOCASİNAN BLD. SPOR (A) (KYS)</v>
      </c>
      <c r="D4" s="124">
        <v>2</v>
      </c>
      <c r="E4" s="58" t="s">
        <v>92</v>
      </c>
      <c r="F4" s="58" t="s">
        <v>75</v>
      </c>
      <c r="G4" s="58" t="s">
        <v>28</v>
      </c>
      <c r="H4" s="66" t="s">
        <v>145</v>
      </c>
      <c r="I4" s="59" t="s">
        <v>6</v>
      </c>
      <c r="J4" s="60" t="s">
        <v>146</v>
      </c>
      <c r="K4" s="61">
        <v>2</v>
      </c>
      <c r="L4" s="39"/>
      <c r="M4" s="62" t="s">
        <v>8</v>
      </c>
      <c r="N4" s="63" t="s">
        <v>92</v>
      </c>
      <c r="O4" s="63" t="s">
        <v>28</v>
      </c>
      <c r="P4" s="64"/>
      <c r="U4" s="65" t="s">
        <v>8</v>
      </c>
      <c r="V4" s="44" t="s">
        <v>56</v>
      </c>
      <c r="W4" s="44" t="s">
        <v>15</v>
      </c>
    </row>
    <row r="5" spans="1:23" ht="12.75" x14ac:dyDescent="0.2">
      <c r="A5" s="57" t="s">
        <v>9</v>
      </c>
      <c r="B5" s="54">
        <f t="shared" si="0"/>
        <v>3</v>
      </c>
      <c r="C5" s="39" t="str">
        <f t="shared" si="1"/>
        <v>ÇORUM GENÇLİK SPOR (A) (ÇRM)</v>
      </c>
      <c r="D5" s="124">
        <v>3</v>
      </c>
      <c r="E5" s="58" t="s">
        <v>124</v>
      </c>
      <c r="F5" s="58" t="s">
        <v>108</v>
      </c>
      <c r="G5" s="58" t="s">
        <v>30</v>
      </c>
      <c r="H5" s="58" t="s">
        <v>147</v>
      </c>
      <c r="I5" s="59" t="s">
        <v>8</v>
      </c>
      <c r="J5" s="60" t="s">
        <v>148</v>
      </c>
      <c r="K5" s="61">
        <v>3</v>
      </c>
      <c r="L5" s="39"/>
      <c r="M5" s="62" t="s">
        <v>9</v>
      </c>
      <c r="N5" s="63" t="s">
        <v>149</v>
      </c>
      <c r="O5" s="63" t="s">
        <v>30</v>
      </c>
      <c r="P5" s="64"/>
      <c r="U5" s="65" t="s">
        <v>9</v>
      </c>
      <c r="V5" s="44" t="s">
        <v>98</v>
      </c>
      <c r="W5" s="44" t="s">
        <v>7</v>
      </c>
    </row>
    <row r="6" spans="1:23" ht="12.75" x14ac:dyDescent="0.2">
      <c r="A6" s="57" t="s">
        <v>10</v>
      </c>
      <c r="B6" s="54">
        <f t="shared" si="0"/>
        <v>4</v>
      </c>
      <c r="C6" s="39" t="str">
        <f t="shared" si="1"/>
        <v>İSTANBUL B.ŞEHİR BLD.  (İST)</v>
      </c>
      <c r="D6" s="124">
        <v>4</v>
      </c>
      <c r="E6" s="58" t="s">
        <v>150</v>
      </c>
      <c r="F6" s="58" t="s">
        <v>76</v>
      </c>
      <c r="G6" s="58" t="s">
        <v>15</v>
      </c>
      <c r="H6" s="58" t="s">
        <v>142</v>
      </c>
      <c r="I6" s="59" t="s">
        <v>9</v>
      </c>
      <c r="J6" s="60" t="s">
        <v>151</v>
      </c>
      <c r="K6" s="61">
        <v>4</v>
      </c>
      <c r="L6" s="39"/>
      <c r="M6" s="62" t="s">
        <v>10</v>
      </c>
      <c r="N6" s="63" t="s">
        <v>88</v>
      </c>
      <c r="O6" s="63" t="s">
        <v>15</v>
      </c>
      <c r="P6" s="64"/>
      <c r="U6" s="65" t="s">
        <v>10</v>
      </c>
      <c r="V6" s="44" t="s">
        <v>88</v>
      </c>
      <c r="W6" s="44" t="s">
        <v>15</v>
      </c>
    </row>
    <row r="7" spans="1:23" ht="12.75" x14ac:dyDescent="0.2">
      <c r="A7" s="57" t="s">
        <v>11</v>
      </c>
      <c r="B7" s="54">
        <f t="shared" si="0"/>
        <v>5</v>
      </c>
      <c r="C7" s="39" t="str">
        <f t="shared" si="1"/>
        <v>BURSA B.ŞEHİR BLD. SPOR (A) (BRS)</v>
      </c>
      <c r="D7" s="124">
        <v>5</v>
      </c>
      <c r="E7" s="58" t="s">
        <v>123</v>
      </c>
      <c r="F7" s="58" t="s">
        <v>107</v>
      </c>
      <c r="G7" s="58" t="s">
        <v>29</v>
      </c>
      <c r="H7" s="58" t="s">
        <v>142</v>
      </c>
      <c r="I7" s="59" t="s">
        <v>8</v>
      </c>
      <c r="J7" s="60" t="s">
        <v>152</v>
      </c>
      <c r="K7" s="61">
        <v>5</v>
      </c>
      <c r="L7" s="39"/>
      <c r="M7" s="62" t="s">
        <v>11</v>
      </c>
      <c r="N7" s="63" t="s">
        <v>153</v>
      </c>
      <c r="O7" s="63" t="s">
        <v>29</v>
      </c>
      <c r="P7" s="64"/>
      <c r="U7" s="65" t="s">
        <v>11</v>
      </c>
      <c r="V7" s="44" t="s">
        <v>154</v>
      </c>
      <c r="W7" s="44" t="s">
        <v>12</v>
      </c>
    </row>
    <row r="8" spans="1:23" ht="12.75" x14ac:dyDescent="0.2">
      <c r="A8" s="57" t="s">
        <v>13</v>
      </c>
      <c r="B8" s="54">
        <f t="shared" si="0"/>
        <v>6</v>
      </c>
      <c r="C8" s="39" t="str">
        <f t="shared" si="1"/>
        <v>1955 BATMAN BLD. SPOR (A) (BTM)</v>
      </c>
      <c r="D8" s="124">
        <v>6</v>
      </c>
      <c r="E8" s="58" t="s">
        <v>121</v>
      </c>
      <c r="F8" s="58" t="s">
        <v>104</v>
      </c>
      <c r="G8" s="58" t="s">
        <v>36</v>
      </c>
      <c r="H8" s="58" t="s">
        <v>155</v>
      </c>
      <c r="I8" s="59" t="s">
        <v>6</v>
      </c>
      <c r="J8" s="60" t="s">
        <v>156</v>
      </c>
      <c r="K8" s="61">
        <v>6</v>
      </c>
      <c r="L8" s="39"/>
      <c r="M8" s="62" t="s">
        <v>13</v>
      </c>
      <c r="N8" s="63" t="s">
        <v>157</v>
      </c>
      <c r="O8" s="63" t="s">
        <v>36</v>
      </c>
      <c r="P8" s="64"/>
      <c r="U8" s="65" t="s">
        <v>13</v>
      </c>
      <c r="V8" s="44" t="s">
        <v>158</v>
      </c>
      <c r="W8" s="44" t="s">
        <v>30</v>
      </c>
    </row>
    <row r="9" spans="1:23" ht="12.75" x14ac:dyDescent="0.2">
      <c r="A9" s="57" t="s">
        <v>14</v>
      </c>
      <c r="B9" s="54">
        <f t="shared" si="0"/>
        <v>7</v>
      </c>
      <c r="C9" s="39" t="str">
        <f t="shared" si="1"/>
        <v>HATAY ASP SPOR (HTY)</v>
      </c>
      <c r="D9" s="124">
        <v>7</v>
      </c>
      <c r="E9" s="58" t="s">
        <v>42</v>
      </c>
      <c r="F9" s="58" t="s">
        <v>111</v>
      </c>
      <c r="G9" s="58" t="s">
        <v>35</v>
      </c>
      <c r="H9" s="58" t="s">
        <v>159</v>
      </c>
      <c r="I9" s="59" t="s">
        <v>6</v>
      </c>
      <c r="J9" s="60" t="s">
        <v>160</v>
      </c>
      <c r="K9" s="61">
        <v>7</v>
      </c>
      <c r="L9" s="39"/>
      <c r="M9" s="62" t="s">
        <v>14</v>
      </c>
      <c r="N9" s="63" t="s">
        <v>42</v>
      </c>
      <c r="O9" s="63" t="s">
        <v>35</v>
      </c>
      <c r="P9" s="64"/>
      <c r="U9" s="65" t="s">
        <v>14</v>
      </c>
      <c r="V9" s="44" t="s">
        <v>161</v>
      </c>
      <c r="W9" s="44" t="s">
        <v>41</v>
      </c>
    </row>
    <row r="10" spans="1:23" ht="12.75" x14ac:dyDescent="0.2">
      <c r="A10" s="57" t="s">
        <v>16</v>
      </c>
      <c r="B10" s="54">
        <f t="shared" si="0"/>
        <v>8</v>
      </c>
      <c r="C10" s="39" t="str">
        <f t="shared" si="1"/>
        <v>SERAMİK SPOR (KTH)</v>
      </c>
      <c r="D10" s="124">
        <v>8</v>
      </c>
      <c r="E10" s="58" t="s">
        <v>128</v>
      </c>
      <c r="F10" s="58" t="s">
        <v>130</v>
      </c>
      <c r="G10" s="58" t="s">
        <v>129</v>
      </c>
      <c r="H10" s="58" t="s">
        <v>162</v>
      </c>
      <c r="I10" s="59" t="s">
        <v>9</v>
      </c>
      <c r="J10" s="60" t="s">
        <v>163</v>
      </c>
      <c r="K10" s="61">
        <v>8</v>
      </c>
      <c r="L10" s="39"/>
      <c r="M10" s="62" t="s">
        <v>16</v>
      </c>
      <c r="N10" s="63" t="s">
        <v>164</v>
      </c>
      <c r="O10" s="63" t="s">
        <v>129</v>
      </c>
      <c r="P10" s="64"/>
      <c r="U10" s="65" t="s">
        <v>16</v>
      </c>
      <c r="V10" s="44" t="s">
        <v>165</v>
      </c>
      <c r="W10" s="44" t="s">
        <v>30</v>
      </c>
    </row>
    <row r="11" spans="1:23" ht="12.75" x14ac:dyDescent="0.2">
      <c r="A11" s="57" t="s">
        <v>17</v>
      </c>
      <c r="B11" s="54">
        <f t="shared" si="0"/>
        <v>9</v>
      </c>
      <c r="C11" s="39" t="str">
        <f t="shared" si="1"/>
        <v>KOCASİNAN BLD. SPOR (B) (KYS)</v>
      </c>
      <c r="D11" s="125">
        <v>9</v>
      </c>
      <c r="E11" s="58" t="s">
        <v>93</v>
      </c>
      <c r="F11" s="58" t="s">
        <v>75</v>
      </c>
      <c r="G11" s="58" t="s">
        <v>28</v>
      </c>
      <c r="H11" s="58" t="s">
        <v>145</v>
      </c>
      <c r="I11" s="59" t="s">
        <v>10</v>
      </c>
      <c r="J11" s="60" t="s">
        <v>168</v>
      </c>
      <c r="K11" s="61">
        <v>9</v>
      </c>
      <c r="L11" s="39"/>
      <c r="M11" s="62" t="s">
        <v>17</v>
      </c>
      <c r="N11" s="63" t="s">
        <v>167</v>
      </c>
      <c r="O11" s="63" t="s">
        <v>32</v>
      </c>
      <c r="P11" s="64"/>
      <c r="U11" s="65" t="s">
        <v>17</v>
      </c>
      <c r="V11" s="44" t="s">
        <v>92</v>
      </c>
      <c r="W11" s="44" t="s">
        <v>28</v>
      </c>
    </row>
    <row r="12" spans="1:23" ht="12.75" x14ac:dyDescent="0.2">
      <c r="A12" s="57" t="s">
        <v>19</v>
      </c>
      <c r="B12" s="54">
        <f t="shared" si="0"/>
        <v>10</v>
      </c>
      <c r="C12" s="39" t="str">
        <f t="shared" si="1"/>
        <v>VAN GENÇLİK SPOR (A) (VAN)</v>
      </c>
      <c r="D12" s="124">
        <v>10</v>
      </c>
      <c r="E12" s="58" t="s">
        <v>96</v>
      </c>
      <c r="F12" s="58" t="s">
        <v>54</v>
      </c>
      <c r="G12" s="58" t="s">
        <v>54</v>
      </c>
      <c r="H12" s="58" t="s">
        <v>170</v>
      </c>
      <c r="I12" s="59" t="s">
        <v>6</v>
      </c>
      <c r="J12" s="60" t="s">
        <v>171</v>
      </c>
      <c r="K12" s="61">
        <v>10</v>
      </c>
      <c r="L12" s="39"/>
      <c r="M12" s="65" t="s">
        <v>19</v>
      </c>
      <c r="N12" s="44" t="s">
        <v>169</v>
      </c>
      <c r="O12" s="44" t="s">
        <v>100</v>
      </c>
      <c r="P12" s="64"/>
      <c r="U12" s="65" t="s">
        <v>19</v>
      </c>
      <c r="V12" s="44" t="s">
        <v>99</v>
      </c>
      <c r="W12" s="44" t="s">
        <v>7</v>
      </c>
    </row>
    <row r="13" spans="1:23" ht="12.75" x14ac:dyDescent="0.2">
      <c r="A13" s="57" t="s">
        <v>20</v>
      </c>
      <c r="B13" s="54">
        <f t="shared" si="0"/>
        <v>11</v>
      </c>
      <c r="C13" s="39" t="str">
        <f t="shared" si="1"/>
        <v>ÇORUM GENÇLİK SPOR (B) (ÇRM)</v>
      </c>
      <c r="D13" s="124">
        <v>11</v>
      </c>
      <c r="E13" s="67" t="s">
        <v>125</v>
      </c>
      <c r="F13" s="67" t="s">
        <v>108</v>
      </c>
      <c r="G13" s="67" t="s">
        <v>30</v>
      </c>
      <c r="H13" s="67" t="s">
        <v>147</v>
      </c>
      <c r="I13" s="68" t="s">
        <v>6</v>
      </c>
      <c r="J13" s="69"/>
      <c r="K13" s="67">
        <v>11</v>
      </c>
      <c r="L13" s="39"/>
      <c r="M13" s="62" t="s">
        <v>20</v>
      </c>
      <c r="N13" s="63" t="s">
        <v>93</v>
      </c>
      <c r="O13" s="63" t="s">
        <v>28</v>
      </c>
      <c r="P13" s="64"/>
      <c r="U13" s="65" t="s">
        <v>20</v>
      </c>
      <c r="V13" s="44" t="s">
        <v>67</v>
      </c>
      <c r="W13" s="44" t="s">
        <v>43</v>
      </c>
    </row>
    <row r="14" spans="1:23" ht="12.75" x14ac:dyDescent="0.2">
      <c r="A14" s="57" t="s">
        <v>21</v>
      </c>
      <c r="B14" s="54">
        <f t="shared" si="0"/>
        <v>12</v>
      </c>
      <c r="C14" s="39" t="str">
        <f t="shared" si="1"/>
        <v>ÇİLTAR MTİ (ADN)</v>
      </c>
      <c r="D14" s="124">
        <v>12</v>
      </c>
      <c r="E14" s="70" t="s">
        <v>73</v>
      </c>
      <c r="F14" s="70" t="s">
        <v>101</v>
      </c>
      <c r="G14" s="70" t="s">
        <v>43</v>
      </c>
      <c r="H14" s="70" t="s">
        <v>159</v>
      </c>
      <c r="I14" s="71" t="s">
        <v>8</v>
      </c>
      <c r="J14" s="72"/>
      <c r="K14" s="70">
        <v>12</v>
      </c>
      <c r="L14" s="39"/>
      <c r="M14" s="65" t="s">
        <v>21</v>
      </c>
      <c r="N14" s="44" t="s">
        <v>172</v>
      </c>
      <c r="O14" s="44" t="s">
        <v>34</v>
      </c>
      <c r="P14" s="64"/>
      <c r="U14" s="65" t="s">
        <v>21</v>
      </c>
      <c r="V14" s="44" t="s">
        <v>173</v>
      </c>
      <c r="W14" s="44" t="s">
        <v>35</v>
      </c>
    </row>
    <row r="15" spans="1:23" ht="12.75" x14ac:dyDescent="0.2">
      <c r="A15" s="57" t="s">
        <v>22</v>
      </c>
      <c r="B15" s="54">
        <f t="shared" si="0"/>
        <v>13</v>
      </c>
      <c r="C15" s="39" t="str">
        <f t="shared" si="1"/>
        <v>AFAD GENÇLİK VE SPOR (ANK)</v>
      </c>
      <c r="D15" s="124">
        <v>13</v>
      </c>
      <c r="E15" s="70" t="s">
        <v>120</v>
      </c>
      <c r="F15" s="70" t="s">
        <v>102</v>
      </c>
      <c r="G15" s="70" t="s">
        <v>12</v>
      </c>
      <c r="H15" s="70" t="s">
        <v>145</v>
      </c>
      <c r="I15" s="71" t="s">
        <v>8</v>
      </c>
      <c r="J15" s="72"/>
      <c r="K15" s="70">
        <v>12</v>
      </c>
      <c r="L15" s="39"/>
      <c r="M15" s="65" t="s">
        <v>22</v>
      </c>
      <c r="N15" s="44" t="s">
        <v>89</v>
      </c>
      <c r="O15" s="44" t="s">
        <v>15</v>
      </c>
      <c r="P15" s="64"/>
      <c r="U15" s="65" t="s">
        <v>22</v>
      </c>
      <c r="V15" s="44" t="s">
        <v>167</v>
      </c>
      <c r="W15" s="44" t="s">
        <v>32</v>
      </c>
    </row>
    <row r="16" spans="1:23" ht="12.75" x14ac:dyDescent="0.2">
      <c r="A16" s="57" t="s">
        <v>23</v>
      </c>
      <c r="B16" s="54">
        <f t="shared" si="0"/>
        <v>14</v>
      </c>
      <c r="C16" s="39" t="str">
        <f t="shared" si="1"/>
        <v>MERİT GRUP REAL MARDİN (A) (MRD)</v>
      </c>
      <c r="D16" s="124">
        <v>14</v>
      </c>
      <c r="E16" s="70" t="s">
        <v>95</v>
      </c>
      <c r="F16" s="70" t="s">
        <v>116</v>
      </c>
      <c r="G16" s="70" t="s">
        <v>53</v>
      </c>
      <c r="H16" s="70" t="s">
        <v>155</v>
      </c>
      <c r="I16" s="71" t="s">
        <v>8</v>
      </c>
      <c r="J16" s="72"/>
      <c r="K16" s="70">
        <v>12</v>
      </c>
      <c r="L16" s="39"/>
      <c r="M16" s="65" t="s">
        <v>23</v>
      </c>
      <c r="N16" s="44" t="s">
        <v>175</v>
      </c>
      <c r="O16" s="44" t="s">
        <v>12</v>
      </c>
      <c r="P16" s="64"/>
      <c r="U16" s="65" t="s">
        <v>23</v>
      </c>
      <c r="V16" s="44" t="s">
        <v>176</v>
      </c>
      <c r="W16" s="44" t="s">
        <v>32</v>
      </c>
    </row>
    <row r="17" spans="1:23" ht="12.75" x14ac:dyDescent="0.2">
      <c r="A17" s="57" t="s">
        <v>24</v>
      </c>
      <c r="B17" s="54">
        <f t="shared" si="0"/>
        <v>15</v>
      </c>
      <c r="C17" s="39" t="str">
        <f t="shared" si="1"/>
        <v>MUĞLA B.ŞEHİR BLD. SPOR (MĞL)</v>
      </c>
      <c r="D17" s="124">
        <v>15</v>
      </c>
      <c r="E17" s="70" t="s">
        <v>66</v>
      </c>
      <c r="F17" s="70" t="s">
        <v>117</v>
      </c>
      <c r="G17" s="70" t="s">
        <v>41</v>
      </c>
      <c r="H17" s="70" t="s">
        <v>162</v>
      </c>
      <c r="I17" s="71" t="s">
        <v>8</v>
      </c>
      <c r="J17" s="72"/>
      <c r="K17" s="70">
        <v>12</v>
      </c>
      <c r="L17" s="39"/>
      <c r="M17" s="62" t="s">
        <v>24</v>
      </c>
      <c r="N17" s="63" t="s">
        <v>177</v>
      </c>
      <c r="O17" s="63" t="s">
        <v>54</v>
      </c>
      <c r="P17" s="64"/>
      <c r="U17" s="65" t="s">
        <v>24</v>
      </c>
      <c r="V17" s="44" t="s">
        <v>178</v>
      </c>
      <c r="W17" s="44" t="s">
        <v>174</v>
      </c>
    </row>
    <row r="18" spans="1:23" ht="12.75" x14ac:dyDescent="0.2">
      <c r="A18" s="57" t="s">
        <v>25</v>
      </c>
      <c r="B18" s="54">
        <f t="shared" si="0"/>
        <v>16</v>
      </c>
      <c r="C18" s="39" t="str">
        <f t="shared" si="1"/>
        <v>MKE ANKARAGÜCÜ (ANK)</v>
      </c>
      <c r="D18" s="124">
        <v>16</v>
      </c>
      <c r="E18" s="130" t="s">
        <v>45</v>
      </c>
      <c r="F18" s="130" t="s">
        <v>102</v>
      </c>
      <c r="G18" s="130" t="s">
        <v>12</v>
      </c>
      <c r="H18" s="130" t="s">
        <v>145</v>
      </c>
      <c r="I18" s="131" t="s">
        <v>9</v>
      </c>
      <c r="J18" s="129"/>
      <c r="K18" s="130">
        <v>16</v>
      </c>
      <c r="L18" s="39"/>
      <c r="M18" s="65" t="s">
        <v>25</v>
      </c>
      <c r="N18" s="44" t="s">
        <v>179</v>
      </c>
      <c r="O18" s="44" t="s">
        <v>100</v>
      </c>
      <c r="P18" s="64"/>
      <c r="U18" s="65" t="s">
        <v>25</v>
      </c>
      <c r="V18" s="44" t="s">
        <v>180</v>
      </c>
      <c r="W18" s="44" t="s">
        <v>84</v>
      </c>
    </row>
    <row r="19" spans="1:23" ht="12.75" x14ac:dyDescent="0.2">
      <c r="A19" s="57" t="s">
        <v>26</v>
      </c>
      <c r="B19" s="54">
        <f t="shared" si="0"/>
        <v>17</v>
      </c>
      <c r="C19" s="39" t="str">
        <f t="shared" si="1"/>
        <v>ANTALYASPOR (ANT)</v>
      </c>
      <c r="D19" s="124">
        <v>17</v>
      </c>
      <c r="E19" s="130" t="s">
        <v>38</v>
      </c>
      <c r="F19" s="130" t="s">
        <v>103</v>
      </c>
      <c r="G19" s="130" t="s">
        <v>37</v>
      </c>
      <c r="H19" s="130" t="s">
        <v>159</v>
      </c>
      <c r="I19" s="131" t="s">
        <v>9</v>
      </c>
      <c r="J19" s="129"/>
      <c r="K19" s="130">
        <v>16</v>
      </c>
      <c r="L19" s="39"/>
      <c r="M19" s="65"/>
      <c r="N19" s="44"/>
      <c r="O19" s="44"/>
      <c r="P19" s="64"/>
      <c r="U19" s="65"/>
      <c r="V19" s="44"/>
      <c r="W19" s="44"/>
    </row>
    <row r="20" spans="1:23" ht="12.75" x14ac:dyDescent="0.2">
      <c r="A20" s="57" t="s">
        <v>181</v>
      </c>
      <c r="B20" s="54">
        <f t="shared" si="0"/>
        <v>18</v>
      </c>
      <c r="C20" s="39" t="str">
        <f t="shared" si="1"/>
        <v>1955 BATMAN BLD. SPOR (B) (BTM)</v>
      </c>
      <c r="D20" s="124">
        <v>18</v>
      </c>
      <c r="E20" s="130" t="s">
        <v>122</v>
      </c>
      <c r="F20" s="130" t="s">
        <v>104</v>
      </c>
      <c r="G20" s="130" t="s">
        <v>36</v>
      </c>
      <c r="H20" s="130" t="s">
        <v>155</v>
      </c>
      <c r="I20" s="131" t="s">
        <v>9</v>
      </c>
      <c r="J20" s="129"/>
      <c r="K20" s="130">
        <v>16</v>
      </c>
      <c r="L20" s="39"/>
      <c r="M20" s="65"/>
      <c r="N20" s="44"/>
      <c r="O20" s="44"/>
      <c r="P20" s="64"/>
      <c r="U20" s="65"/>
      <c r="V20" s="44"/>
      <c r="W20" s="44"/>
    </row>
    <row r="21" spans="1:23" ht="12.75" x14ac:dyDescent="0.2">
      <c r="A21" s="57" t="s">
        <v>182</v>
      </c>
      <c r="B21" s="54">
        <f t="shared" si="0"/>
        <v>19</v>
      </c>
      <c r="C21" s="39" t="str">
        <f t="shared" si="1"/>
        <v>BİTLİS GENÇLİK SPOR (BTL)</v>
      </c>
      <c r="D21" s="124">
        <v>19</v>
      </c>
      <c r="E21" s="130" t="s">
        <v>79</v>
      </c>
      <c r="F21" s="130" t="s">
        <v>106</v>
      </c>
      <c r="G21" s="130" t="s">
        <v>80</v>
      </c>
      <c r="H21" s="130" t="s">
        <v>170</v>
      </c>
      <c r="I21" s="131" t="s">
        <v>9</v>
      </c>
      <c r="J21" s="129"/>
      <c r="K21" s="130">
        <v>16</v>
      </c>
      <c r="L21" s="39"/>
      <c r="M21" s="65"/>
      <c r="N21" s="44"/>
      <c r="O21" s="44"/>
      <c r="P21" s="64"/>
      <c r="U21" s="65"/>
      <c r="V21" s="44"/>
      <c r="W21" s="44"/>
    </row>
    <row r="22" spans="1:23" ht="12.75" x14ac:dyDescent="0.2">
      <c r="A22" s="57" t="s">
        <v>183</v>
      </c>
      <c r="B22" s="54">
        <f t="shared" si="0"/>
        <v>20</v>
      </c>
      <c r="C22" s="39" t="str">
        <f t="shared" si="1"/>
        <v>ÇORUM BLD. GSK  (ÇRM)</v>
      </c>
      <c r="D22" s="124">
        <v>20</v>
      </c>
      <c r="E22" s="130" t="s">
        <v>187</v>
      </c>
      <c r="F22" s="130" t="s">
        <v>108</v>
      </c>
      <c r="G22" s="130" t="s">
        <v>30</v>
      </c>
      <c r="H22" s="130" t="s">
        <v>147</v>
      </c>
      <c r="I22" s="131" t="s">
        <v>9</v>
      </c>
      <c r="J22" s="129"/>
      <c r="K22" s="130">
        <v>16</v>
      </c>
      <c r="L22" s="39"/>
      <c r="M22" s="65"/>
      <c r="N22" s="44"/>
      <c r="O22" s="44"/>
      <c r="P22" s="64"/>
      <c r="U22" s="65"/>
      <c r="V22" s="44"/>
      <c r="W22" s="44"/>
    </row>
    <row r="23" spans="1:23" ht="12.75" x14ac:dyDescent="0.2">
      <c r="A23" s="57" t="s">
        <v>184</v>
      </c>
      <c r="B23" s="54">
        <f t="shared" si="0"/>
        <v>21</v>
      </c>
      <c r="C23" s="39" t="str">
        <f t="shared" si="1"/>
        <v>ÇERKEZKÖY BLD. GSK (TKD)</v>
      </c>
      <c r="D23" s="124">
        <v>21</v>
      </c>
      <c r="E23" s="77" t="s">
        <v>189</v>
      </c>
      <c r="F23" s="77" t="s">
        <v>118</v>
      </c>
      <c r="G23" s="77" t="s">
        <v>18</v>
      </c>
      <c r="H23" s="77" t="s">
        <v>142</v>
      </c>
      <c r="I23" s="57" t="s">
        <v>10</v>
      </c>
      <c r="J23" s="77"/>
      <c r="K23" s="77"/>
      <c r="L23" s="39"/>
      <c r="M23" s="65"/>
      <c r="N23" s="44"/>
      <c r="O23" s="44"/>
      <c r="P23" s="64"/>
      <c r="U23" s="65"/>
      <c r="V23" s="44"/>
      <c r="W23" s="44"/>
    </row>
    <row r="24" spans="1:23" ht="12.75" x14ac:dyDescent="0.2">
      <c r="A24" s="57" t="s">
        <v>185</v>
      </c>
      <c r="B24" s="54">
        <f t="shared" si="0"/>
        <v>22</v>
      </c>
      <c r="C24" s="39" t="str">
        <f t="shared" si="1"/>
        <v>VAN GENÇLİK SPOR (B) (VAN)</v>
      </c>
      <c r="D24" s="124">
        <v>22</v>
      </c>
      <c r="E24" s="77" t="s">
        <v>97</v>
      </c>
      <c r="F24" s="77" t="s">
        <v>54</v>
      </c>
      <c r="G24" s="77" t="s">
        <v>54</v>
      </c>
      <c r="H24" s="77" t="s">
        <v>170</v>
      </c>
      <c r="I24" s="57" t="s">
        <v>10</v>
      </c>
      <c r="J24" s="77"/>
      <c r="K24" s="77"/>
      <c r="L24" s="39"/>
      <c r="M24" s="65"/>
      <c r="N24" s="44"/>
      <c r="O24" s="44"/>
      <c r="P24" s="64"/>
      <c r="U24" s="65"/>
      <c r="V24" s="44"/>
      <c r="W24" s="44"/>
    </row>
    <row r="25" spans="1:23" ht="12.75" x14ac:dyDescent="0.2">
      <c r="A25" s="57" t="s">
        <v>186</v>
      </c>
      <c r="B25" s="54">
        <f t="shared" si="0"/>
        <v>23</v>
      </c>
      <c r="C25" s="39" t="str">
        <f t="shared" si="1"/>
        <v xml:space="preserve"> ()</v>
      </c>
      <c r="D25" s="124">
        <v>23</v>
      </c>
      <c r="J25" s="39"/>
      <c r="K25" s="39"/>
      <c r="L25" s="39"/>
      <c r="M25" s="65"/>
      <c r="N25" s="44"/>
      <c r="O25" s="44"/>
      <c r="P25" s="64"/>
      <c r="U25" s="65"/>
      <c r="V25" s="44"/>
      <c r="W25" s="44"/>
    </row>
    <row r="26" spans="1:23" ht="12.75" x14ac:dyDescent="0.2">
      <c r="A26" s="57" t="s">
        <v>188</v>
      </c>
      <c r="B26" s="54">
        <f t="shared" si="0"/>
        <v>24</v>
      </c>
      <c r="C26" s="39" t="str">
        <f t="shared" si="1"/>
        <v xml:space="preserve"> ()</v>
      </c>
      <c r="D26" s="124">
        <v>24</v>
      </c>
      <c r="K26" s="39"/>
      <c r="L26" s="39"/>
      <c r="P26" s="64"/>
      <c r="Q26" s="65"/>
      <c r="R26" s="44"/>
      <c r="S26" s="44"/>
      <c r="U26" s="65"/>
      <c r="V26" s="44"/>
      <c r="W26" s="44"/>
    </row>
    <row r="27" spans="1:23" x14ac:dyDescent="0.2">
      <c r="B27" s="54">
        <v>99</v>
      </c>
      <c r="C27" s="39" t="str">
        <f t="shared" si="1"/>
        <v xml:space="preserve"> ()</v>
      </c>
      <c r="J27" s="39"/>
      <c r="K27" s="39"/>
      <c r="L27" s="39"/>
    </row>
    <row r="28" spans="1:23" x14ac:dyDescent="0.2">
      <c r="E28" s="128" t="s">
        <v>126</v>
      </c>
      <c r="F28" s="128" t="s">
        <v>131</v>
      </c>
      <c r="G28" s="128" t="s">
        <v>127</v>
      </c>
      <c r="H28" s="75" t="s">
        <v>190</v>
      </c>
      <c r="J28" s="39"/>
      <c r="K28" s="39"/>
      <c r="L28" s="39" t="s">
        <v>191</v>
      </c>
      <c r="N28" s="77" t="s">
        <v>97</v>
      </c>
      <c r="O28" s="77" t="s">
        <v>54</v>
      </c>
      <c r="P28" s="77" t="s">
        <v>54</v>
      </c>
      <c r="Q28" s="39" t="s">
        <v>192</v>
      </c>
    </row>
    <row r="29" spans="1:23" x14ac:dyDescent="0.2">
      <c r="E29" s="126" t="s">
        <v>90</v>
      </c>
      <c r="F29" s="126" t="s">
        <v>113</v>
      </c>
      <c r="G29" s="126" t="s">
        <v>32</v>
      </c>
      <c r="H29" s="75" t="s">
        <v>190</v>
      </c>
      <c r="I29" s="76"/>
      <c r="J29" s="39"/>
      <c r="K29" s="39"/>
      <c r="L29" s="39"/>
      <c r="N29" s="77"/>
      <c r="O29" s="77"/>
      <c r="P29" s="77"/>
    </row>
    <row r="30" spans="1:23" x14ac:dyDescent="0.2">
      <c r="C30" s="98" t="s">
        <v>191</v>
      </c>
      <c r="D30" s="39"/>
      <c r="E30" s="77" t="s">
        <v>97</v>
      </c>
      <c r="F30" s="77" t="s">
        <v>54</v>
      </c>
      <c r="G30" s="77" t="s">
        <v>54</v>
      </c>
      <c r="H30" s="39" t="s">
        <v>192</v>
      </c>
      <c r="J30" s="73"/>
      <c r="L30" s="39"/>
      <c r="N30" s="77"/>
      <c r="O30" s="77"/>
      <c r="P30" s="77"/>
    </row>
    <row r="31" spans="1:23" x14ac:dyDescent="0.2">
      <c r="J31" s="39"/>
      <c r="K31" s="39"/>
      <c r="L31" s="39"/>
    </row>
    <row r="32" spans="1:23" x14ac:dyDescent="0.2">
      <c r="J32" s="39"/>
      <c r="K32" s="39"/>
      <c r="L32" s="39"/>
    </row>
    <row r="33" spans="10:12" x14ac:dyDescent="0.2">
      <c r="J33" s="39"/>
      <c r="K33" s="39"/>
      <c r="L33" s="39"/>
    </row>
    <row r="34" spans="10:12" x14ac:dyDescent="0.2">
      <c r="J34" s="39"/>
      <c r="K34" s="39"/>
      <c r="L34" s="39"/>
    </row>
    <row r="35" spans="10:12" x14ac:dyDescent="0.2">
      <c r="J35" s="39"/>
      <c r="K35" s="39"/>
      <c r="L35" s="39"/>
    </row>
    <row r="36" spans="10:12" x14ac:dyDescent="0.2">
      <c r="J36" s="39"/>
      <c r="K36" s="39"/>
      <c r="L36" s="39"/>
    </row>
    <row r="37" spans="10:12" x14ac:dyDescent="0.2">
      <c r="J37" s="39"/>
      <c r="K37" s="39"/>
      <c r="L37" s="39"/>
    </row>
    <row r="38" spans="10:12" x14ac:dyDescent="0.2">
      <c r="J38" s="39"/>
      <c r="K38" s="39"/>
      <c r="L38" s="39"/>
    </row>
    <row r="39" spans="10:12" x14ac:dyDescent="0.2">
      <c r="J39" s="39"/>
      <c r="K39" s="39"/>
      <c r="L39" s="39"/>
    </row>
    <row r="40" spans="10:12" x14ac:dyDescent="0.2">
      <c r="J40" s="39"/>
      <c r="K40" s="39"/>
      <c r="L40" s="39"/>
    </row>
    <row r="41" spans="10:12" x14ac:dyDescent="0.2">
      <c r="J41" s="39"/>
      <c r="K41" s="39"/>
      <c r="L41" s="39"/>
    </row>
    <row r="42" spans="10:12" x14ac:dyDescent="0.2">
      <c r="J42" s="39"/>
      <c r="K42" s="39"/>
      <c r="L42" s="39"/>
    </row>
    <row r="43" spans="10:12" x14ac:dyDescent="0.2">
      <c r="J43" s="39"/>
      <c r="K43" s="39"/>
      <c r="L43" s="39"/>
    </row>
    <row r="44" spans="10:12" x14ac:dyDescent="0.2">
      <c r="J44" s="39"/>
      <c r="K44" s="39"/>
      <c r="L44" s="39"/>
    </row>
    <row r="45" spans="10:12" x14ac:dyDescent="0.2">
      <c r="J45" s="39"/>
      <c r="K45" s="39"/>
      <c r="L45" s="39"/>
    </row>
    <row r="46" spans="10:12" x14ac:dyDescent="0.2">
      <c r="J46" s="39"/>
      <c r="K46" s="39"/>
      <c r="L46" s="39"/>
    </row>
    <row r="47" spans="10:12" x14ac:dyDescent="0.2">
      <c r="J47" s="39"/>
      <c r="K47" s="39"/>
      <c r="L47" s="39"/>
    </row>
    <row r="48" spans="10:12" x14ac:dyDescent="0.2">
      <c r="J48" s="39"/>
      <c r="K48" s="39"/>
      <c r="L48" s="39"/>
    </row>
    <row r="49" spans="10:12" x14ac:dyDescent="0.2">
      <c r="J49" s="39"/>
      <c r="K49" s="39"/>
      <c r="L49" s="39"/>
    </row>
    <row r="50" spans="10:12" x14ac:dyDescent="0.2">
      <c r="J50" s="39"/>
      <c r="K50" s="39"/>
      <c r="L50" s="39"/>
    </row>
    <row r="51" spans="10:12" x14ac:dyDescent="0.2">
      <c r="J51" s="39"/>
      <c r="K51" s="39"/>
      <c r="L51" s="39"/>
    </row>
    <row r="52" spans="10:12" x14ac:dyDescent="0.2">
      <c r="J52" s="39"/>
      <c r="K52" s="39"/>
      <c r="L52" s="39"/>
    </row>
    <row r="53" spans="10:12" x14ac:dyDescent="0.2">
      <c r="J53" s="39"/>
      <c r="K53" s="39"/>
      <c r="L53" s="39"/>
    </row>
    <row r="54" spans="10:12" x14ac:dyDescent="0.2">
      <c r="J54" s="39"/>
      <c r="K54" s="39"/>
      <c r="L54" s="39"/>
    </row>
    <row r="55" spans="10:12" x14ac:dyDescent="0.2">
      <c r="J55" s="39"/>
      <c r="K55" s="39"/>
      <c r="L55" s="39"/>
    </row>
    <row r="56" spans="10:12" x14ac:dyDescent="0.2">
      <c r="J56" s="39"/>
      <c r="K56" s="39"/>
      <c r="L56" s="39"/>
    </row>
    <row r="57" spans="10:12" x14ac:dyDescent="0.2">
      <c r="J57" s="39"/>
      <c r="K57" s="39"/>
      <c r="L57" s="39"/>
    </row>
    <row r="58" spans="10:12" x14ac:dyDescent="0.2">
      <c r="J58" s="39"/>
      <c r="K58" s="39"/>
      <c r="L58" s="39"/>
    </row>
    <row r="59" spans="10:12" x14ac:dyDescent="0.2">
      <c r="J59" s="39"/>
      <c r="K59" s="39"/>
      <c r="L59" s="39"/>
    </row>
    <row r="60" spans="10:12" x14ac:dyDescent="0.2">
      <c r="J60" s="39"/>
      <c r="K60" s="39"/>
      <c r="L60" s="39"/>
    </row>
    <row r="61" spans="10:12" x14ac:dyDescent="0.2">
      <c r="J61" s="39"/>
      <c r="K61" s="39"/>
      <c r="L61" s="39"/>
    </row>
    <row r="62" spans="10:12" x14ac:dyDescent="0.2">
      <c r="J62" s="39"/>
      <c r="K62" s="39"/>
      <c r="L62" s="39"/>
    </row>
    <row r="63" spans="10:12" x14ac:dyDescent="0.2">
      <c r="J63" s="39"/>
      <c r="K63" s="39"/>
      <c r="L63" s="39"/>
    </row>
    <row r="64" spans="10:12" x14ac:dyDescent="0.2">
      <c r="J64" s="39"/>
      <c r="K64" s="39"/>
      <c r="L64" s="39"/>
    </row>
    <row r="65" spans="10:12" x14ac:dyDescent="0.2">
      <c r="J65" s="39"/>
      <c r="K65" s="39"/>
      <c r="L65" s="39"/>
    </row>
    <row r="66" spans="10:12" x14ac:dyDescent="0.2">
      <c r="J66" s="39"/>
      <c r="K66" s="39"/>
      <c r="L66" s="39"/>
    </row>
    <row r="67" spans="10:12" x14ac:dyDescent="0.2">
      <c r="J67" s="39"/>
      <c r="K67" s="39"/>
      <c r="L67" s="39"/>
    </row>
    <row r="68" spans="10:12" x14ac:dyDescent="0.2">
      <c r="J68" s="39"/>
      <c r="K68" s="39"/>
      <c r="L68" s="39"/>
    </row>
    <row r="69" spans="10:12" x14ac:dyDescent="0.2">
      <c r="J69" s="39"/>
      <c r="K69" s="39"/>
      <c r="L69" s="39"/>
    </row>
    <row r="70" spans="10:12" x14ac:dyDescent="0.2">
      <c r="J70" s="39"/>
      <c r="K70" s="39"/>
      <c r="L70" s="39"/>
    </row>
    <row r="71" spans="10:12" x14ac:dyDescent="0.2">
      <c r="J71" s="39"/>
      <c r="K71" s="39"/>
      <c r="L71" s="39"/>
    </row>
    <row r="72" spans="10:12" x14ac:dyDescent="0.2">
      <c r="J72" s="39"/>
      <c r="K72" s="39"/>
      <c r="L72" s="39"/>
    </row>
    <row r="73" spans="10:12" x14ac:dyDescent="0.2">
      <c r="J73" s="39"/>
      <c r="K73" s="39"/>
      <c r="L73" s="39"/>
    </row>
    <row r="74" spans="10:12" x14ac:dyDescent="0.2">
      <c r="J74" s="39"/>
      <c r="K74" s="39"/>
      <c r="L74" s="39"/>
    </row>
    <row r="75" spans="10:12" x14ac:dyDescent="0.2">
      <c r="J75" s="39"/>
      <c r="K75" s="39"/>
      <c r="L75" s="39"/>
    </row>
    <row r="76" spans="10:12" x14ac:dyDescent="0.2">
      <c r="J76" s="39"/>
      <c r="K76" s="39"/>
      <c r="L76" s="39"/>
    </row>
    <row r="77" spans="10:12" x14ac:dyDescent="0.2">
      <c r="J77" s="39"/>
      <c r="K77" s="39"/>
      <c r="L77" s="39"/>
    </row>
    <row r="78" spans="10:12" x14ac:dyDescent="0.2">
      <c r="J78" s="39"/>
      <c r="K78" s="39"/>
      <c r="L78" s="39"/>
    </row>
    <row r="79" spans="10:12" x14ac:dyDescent="0.2">
      <c r="J79" s="39"/>
      <c r="K79" s="39"/>
      <c r="L79" s="39"/>
    </row>
    <row r="80" spans="10:12" x14ac:dyDescent="0.2">
      <c r="J80" s="39"/>
      <c r="K80" s="39"/>
      <c r="L80" s="39"/>
    </row>
    <row r="81" spans="10:12" x14ac:dyDescent="0.2">
      <c r="J81" s="39"/>
      <c r="K81" s="39"/>
      <c r="L81" s="39"/>
    </row>
    <row r="82" spans="10:12" x14ac:dyDescent="0.2">
      <c r="J82" s="39"/>
      <c r="K82" s="39"/>
      <c r="L82" s="39"/>
    </row>
    <row r="83" spans="10:12" x14ac:dyDescent="0.2">
      <c r="J83" s="39"/>
      <c r="K83" s="39"/>
      <c r="L83" s="39"/>
    </row>
    <row r="84" spans="10:12" x14ac:dyDescent="0.2">
      <c r="J84" s="39"/>
      <c r="K84" s="39"/>
      <c r="L84" s="39"/>
    </row>
    <row r="85" spans="10:12" x14ac:dyDescent="0.2">
      <c r="J85" s="39"/>
      <c r="K85" s="39"/>
      <c r="L85" s="39"/>
    </row>
    <row r="86" spans="10:12" x14ac:dyDescent="0.2">
      <c r="J86" s="39"/>
      <c r="K86" s="39"/>
      <c r="L86" s="39"/>
    </row>
    <row r="87" spans="10:12" x14ac:dyDescent="0.2">
      <c r="J87" s="39"/>
      <c r="K87" s="39"/>
      <c r="L87" s="39"/>
    </row>
    <row r="88" spans="10:12" x14ac:dyDescent="0.2">
      <c r="J88" s="39"/>
      <c r="K88" s="39"/>
      <c r="L88" s="39"/>
    </row>
    <row r="89" spans="10:12" x14ac:dyDescent="0.2">
      <c r="J89" s="39"/>
      <c r="K89" s="39"/>
      <c r="L89" s="39"/>
    </row>
    <row r="90" spans="10:12" x14ac:dyDescent="0.2">
      <c r="J90" s="39"/>
      <c r="K90" s="39"/>
      <c r="L90" s="39"/>
    </row>
    <row r="91" spans="10:12" x14ac:dyDescent="0.2">
      <c r="J91" s="39"/>
      <c r="K91" s="39"/>
      <c r="L91" s="39"/>
    </row>
    <row r="92" spans="10:12" x14ac:dyDescent="0.2">
      <c r="J92" s="39"/>
      <c r="K92" s="39"/>
      <c r="L92" s="39"/>
    </row>
    <row r="93" spans="10:12" x14ac:dyDescent="0.2">
      <c r="J93" s="39"/>
      <c r="K93" s="39"/>
      <c r="L93" s="39"/>
    </row>
    <row r="94" spans="10:12" x14ac:dyDescent="0.2">
      <c r="J94" s="39"/>
      <c r="K94" s="39"/>
      <c r="L94" s="39"/>
    </row>
    <row r="95" spans="10:12" x14ac:dyDescent="0.2">
      <c r="J95" s="39"/>
      <c r="K95" s="39"/>
      <c r="L95" s="39"/>
    </row>
    <row r="96" spans="10:12" x14ac:dyDescent="0.2">
      <c r="J96" s="39"/>
      <c r="K96" s="39"/>
      <c r="L96" s="39"/>
    </row>
    <row r="97" spans="10:12" x14ac:dyDescent="0.2">
      <c r="J97" s="39"/>
      <c r="K97" s="39"/>
      <c r="L97" s="39"/>
    </row>
    <row r="98" spans="10:12" x14ac:dyDescent="0.2">
      <c r="J98" s="39"/>
      <c r="K98" s="39"/>
      <c r="L98" s="39"/>
    </row>
    <row r="99" spans="10:12" x14ac:dyDescent="0.2">
      <c r="J99" s="39"/>
      <c r="K99" s="39"/>
      <c r="L99" s="39"/>
    </row>
    <row r="100" spans="10:12" x14ac:dyDescent="0.2">
      <c r="J100" s="39"/>
      <c r="K100" s="39"/>
      <c r="L100" s="39"/>
    </row>
    <row r="101" spans="10:12" x14ac:dyDescent="0.2">
      <c r="J101" s="39"/>
      <c r="K101" s="39"/>
      <c r="L101" s="39"/>
    </row>
    <row r="102" spans="10:12" x14ac:dyDescent="0.2">
      <c r="J102" s="39"/>
      <c r="K102" s="39"/>
      <c r="L102" s="39"/>
    </row>
    <row r="103" spans="10:12" x14ac:dyDescent="0.2">
      <c r="J103" s="39"/>
      <c r="K103" s="39"/>
      <c r="L103" s="39"/>
    </row>
    <row r="104" spans="10:12" x14ac:dyDescent="0.2">
      <c r="J104" s="39"/>
      <c r="K104" s="39"/>
      <c r="L104" s="39"/>
    </row>
    <row r="105" spans="10:12" x14ac:dyDescent="0.2">
      <c r="J105" s="39"/>
      <c r="K105" s="39"/>
      <c r="L105" s="39"/>
    </row>
    <row r="106" spans="10:12" x14ac:dyDescent="0.2">
      <c r="J106" s="39"/>
      <c r="K106" s="39"/>
      <c r="L106" s="39"/>
    </row>
    <row r="107" spans="10:12" x14ac:dyDescent="0.2">
      <c r="J107" s="39"/>
      <c r="K107" s="39"/>
      <c r="L107" s="39"/>
    </row>
    <row r="108" spans="10:12" x14ac:dyDescent="0.2">
      <c r="J108" s="39"/>
      <c r="K108" s="39"/>
      <c r="L108" s="39"/>
    </row>
    <row r="109" spans="10:12" x14ac:dyDescent="0.2">
      <c r="J109" s="39"/>
      <c r="K109" s="39"/>
      <c r="L109" s="39"/>
    </row>
    <row r="110" spans="10:12" x14ac:dyDescent="0.2">
      <c r="J110" s="39"/>
      <c r="K110" s="39"/>
      <c r="L110" s="39"/>
    </row>
    <row r="111" spans="10:12" x14ac:dyDescent="0.2">
      <c r="J111" s="39"/>
      <c r="K111" s="39"/>
      <c r="L111" s="39"/>
    </row>
    <row r="112" spans="10:12" x14ac:dyDescent="0.2">
      <c r="J112" s="39"/>
      <c r="K112" s="39"/>
      <c r="L112" s="39"/>
    </row>
    <row r="113" spans="10:12" x14ac:dyDescent="0.2">
      <c r="J113" s="39"/>
      <c r="K113" s="39"/>
      <c r="L113" s="39"/>
    </row>
    <row r="114" spans="10:12" x14ac:dyDescent="0.2">
      <c r="J114" s="39"/>
      <c r="K114" s="39"/>
      <c r="L114" s="39"/>
    </row>
    <row r="115" spans="10:12" x14ac:dyDescent="0.2">
      <c r="J115" s="39"/>
      <c r="K115" s="39"/>
      <c r="L115" s="39"/>
    </row>
    <row r="116" spans="10:12" x14ac:dyDescent="0.2">
      <c r="J116" s="39"/>
      <c r="K116" s="39"/>
      <c r="L116" s="39"/>
    </row>
    <row r="117" spans="10:12" x14ac:dyDescent="0.2">
      <c r="J117" s="39"/>
      <c r="K117" s="39"/>
      <c r="L117" s="39"/>
    </row>
    <row r="118" spans="10:12" x14ac:dyDescent="0.2">
      <c r="J118" s="39"/>
      <c r="K118" s="39"/>
      <c r="L118" s="39"/>
    </row>
    <row r="119" spans="10:12" x14ac:dyDescent="0.2">
      <c r="J119" s="39"/>
      <c r="K119" s="39"/>
      <c r="L119" s="39"/>
    </row>
    <row r="120" spans="10:12" x14ac:dyDescent="0.2">
      <c r="J120" s="39"/>
      <c r="K120" s="39"/>
      <c r="L120" s="39"/>
    </row>
    <row r="121" spans="10:12" x14ac:dyDescent="0.2">
      <c r="J121" s="39"/>
      <c r="K121" s="39"/>
      <c r="L121" s="39"/>
    </row>
    <row r="122" spans="10:12" x14ac:dyDescent="0.2">
      <c r="J122" s="39"/>
      <c r="K122" s="39"/>
      <c r="L122" s="39"/>
    </row>
    <row r="123" spans="10:12" x14ac:dyDescent="0.2">
      <c r="J123" s="39"/>
      <c r="K123" s="39"/>
      <c r="L123" s="39"/>
    </row>
    <row r="124" spans="10:12" x14ac:dyDescent="0.2">
      <c r="J124" s="39"/>
      <c r="K124" s="39"/>
      <c r="L124" s="39"/>
    </row>
    <row r="125" spans="10:12" x14ac:dyDescent="0.2">
      <c r="J125" s="39"/>
      <c r="K125" s="39"/>
      <c r="L125" s="39"/>
    </row>
    <row r="126" spans="10:12" x14ac:dyDescent="0.2">
      <c r="J126" s="39"/>
      <c r="K126" s="39"/>
      <c r="L126" s="39"/>
    </row>
    <row r="127" spans="10:12" x14ac:dyDescent="0.2">
      <c r="J127" s="39"/>
      <c r="K127" s="39"/>
      <c r="L127" s="39"/>
    </row>
    <row r="128" spans="10:12" x14ac:dyDescent="0.2">
      <c r="J128" s="39"/>
      <c r="K128" s="39"/>
      <c r="L128" s="39"/>
    </row>
    <row r="129" spans="10:12" x14ac:dyDescent="0.2">
      <c r="J129" s="39"/>
      <c r="K129" s="39"/>
      <c r="L129" s="39"/>
    </row>
    <row r="130" spans="10:12" x14ac:dyDescent="0.2">
      <c r="J130" s="39"/>
      <c r="K130" s="39"/>
      <c r="L130" s="39"/>
    </row>
    <row r="131" spans="10:12" x14ac:dyDescent="0.2">
      <c r="J131" s="39"/>
      <c r="K131" s="39"/>
      <c r="L131" s="39"/>
    </row>
    <row r="132" spans="10:12" x14ac:dyDescent="0.2">
      <c r="J132" s="39"/>
      <c r="K132" s="39"/>
      <c r="L132" s="39"/>
    </row>
    <row r="133" spans="10:12" x14ac:dyDescent="0.2">
      <c r="J133" s="39"/>
      <c r="K133" s="39"/>
      <c r="L133" s="39"/>
    </row>
    <row r="134" spans="10:12" x14ac:dyDescent="0.2">
      <c r="J134" s="39"/>
      <c r="K134" s="39"/>
      <c r="L134" s="39"/>
    </row>
    <row r="135" spans="10:12" x14ac:dyDescent="0.2">
      <c r="J135" s="39"/>
      <c r="K135" s="39"/>
      <c r="L135" s="39"/>
    </row>
    <row r="136" spans="10:12" x14ac:dyDescent="0.2">
      <c r="J136" s="39"/>
      <c r="K136" s="39"/>
      <c r="L136" s="39"/>
    </row>
    <row r="137" spans="10:12" x14ac:dyDescent="0.2">
      <c r="K137" s="39"/>
      <c r="L137" s="39"/>
    </row>
  </sheetData>
  <mergeCells count="5">
    <mergeCell ref="E1:G1"/>
    <mergeCell ref="M1:O1"/>
    <mergeCell ref="U1:W1"/>
    <mergeCell ref="M2:O2"/>
    <mergeCell ref="U2:W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Y256"/>
  <sheetViews>
    <sheetView tabSelected="1" topLeftCell="A4" workbookViewId="0">
      <selection activeCell="A86" sqref="A86:A87"/>
    </sheetView>
  </sheetViews>
  <sheetFormatPr defaultColWidth="9.140625" defaultRowHeight="12.75" x14ac:dyDescent="0.25"/>
  <cols>
    <col min="1" max="1" width="9.140625" style="280"/>
    <col min="2" max="2" width="2.28515625" style="280" customWidth="1"/>
    <col min="3" max="3" width="7.7109375" style="288" bestFit="1" customWidth="1"/>
    <col min="4" max="11" width="11.85546875" style="295" customWidth="1"/>
    <col min="12" max="12" width="1.7109375" style="280" customWidth="1"/>
    <col min="13" max="13" width="16.140625" style="280" bestFit="1" customWidth="1"/>
    <col min="14" max="14" width="1.7109375" style="280" customWidth="1"/>
    <col min="15" max="15" width="7.7109375" style="288" customWidth="1"/>
    <col min="16" max="23" width="12.28515625" style="295" customWidth="1"/>
    <col min="24" max="24" width="3.7109375" style="280" customWidth="1"/>
    <col min="25" max="25" width="16.140625" style="280" customWidth="1"/>
    <col min="26" max="16384" width="9.140625" style="280"/>
  </cols>
  <sheetData>
    <row r="1" spans="1:25" s="226" customFormat="1" ht="13.5" customHeight="1" thickBot="1" x14ac:dyDescent="0.25">
      <c r="C1" s="224"/>
      <c r="D1" s="225"/>
      <c r="E1" s="225"/>
      <c r="F1" s="225"/>
      <c r="G1" s="225"/>
      <c r="H1" s="225"/>
      <c r="I1" s="225"/>
      <c r="J1" s="225"/>
      <c r="K1" s="225"/>
      <c r="O1" s="224"/>
      <c r="P1" s="225"/>
      <c r="Q1" s="225"/>
      <c r="R1" s="225"/>
      <c r="S1" s="225"/>
      <c r="T1" s="225"/>
      <c r="U1" s="225"/>
      <c r="V1" s="225"/>
      <c r="W1" s="225"/>
    </row>
    <row r="2" spans="1:25" s="226" customFormat="1" ht="13.5" customHeight="1" x14ac:dyDescent="0.2">
      <c r="C2" s="391" t="s">
        <v>206</v>
      </c>
      <c r="D2" s="392"/>
      <c r="E2" s="392"/>
      <c r="F2" s="392"/>
      <c r="G2" s="392"/>
      <c r="H2" s="392"/>
      <c r="I2" s="392"/>
      <c r="J2" s="392"/>
      <c r="K2" s="393"/>
      <c r="L2" s="227"/>
      <c r="O2" s="391" t="s">
        <v>206</v>
      </c>
      <c r="P2" s="392"/>
      <c r="Q2" s="392"/>
      <c r="R2" s="392"/>
      <c r="S2" s="392"/>
      <c r="T2" s="392"/>
      <c r="U2" s="392"/>
      <c r="V2" s="392"/>
      <c r="W2" s="393"/>
      <c r="X2" s="227"/>
    </row>
    <row r="3" spans="1:25" s="226" customFormat="1" ht="13.5" customHeight="1" x14ac:dyDescent="0.25">
      <c r="C3" s="394" t="s">
        <v>1020</v>
      </c>
      <c r="D3" s="395"/>
      <c r="E3" s="395"/>
      <c r="F3" s="395"/>
      <c r="G3" s="395"/>
      <c r="H3" s="395"/>
      <c r="I3" s="395"/>
      <c r="J3" s="395"/>
      <c r="K3" s="396"/>
      <c r="L3" s="227"/>
      <c r="O3" s="397" t="s">
        <v>835</v>
      </c>
      <c r="P3" s="398"/>
      <c r="Q3" s="398"/>
      <c r="R3" s="398"/>
      <c r="S3" s="398"/>
      <c r="T3" s="398"/>
      <c r="U3" s="398"/>
      <c r="V3" s="398"/>
      <c r="W3" s="399"/>
      <c r="X3" s="227"/>
    </row>
    <row r="4" spans="1:25" s="226" customFormat="1" ht="15.75" thickBot="1" x14ac:dyDescent="0.3">
      <c r="C4" s="400" t="s">
        <v>975</v>
      </c>
      <c r="D4" s="401"/>
      <c r="E4" s="401"/>
      <c r="F4" s="401"/>
      <c r="G4" s="401"/>
      <c r="H4" s="401"/>
      <c r="I4" s="401"/>
      <c r="J4" s="401"/>
      <c r="K4" s="402"/>
      <c r="O4" s="400" t="s">
        <v>974</v>
      </c>
      <c r="P4" s="401"/>
      <c r="Q4" s="401"/>
      <c r="R4" s="401"/>
      <c r="S4" s="401"/>
      <c r="T4" s="401"/>
      <c r="U4" s="401"/>
      <c r="V4" s="401"/>
      <c r="W4" s="402"/>
    </row>
    <row r="5" spans="1:25" s="226" customFormat="1" ht="15.75" thickBot="1" x14ac:dyDescent="0.25">
      <c r="C5" s="228" t="s">
        <v>836</v>
      </c>
      <c r="D5" s="229">
        <v>1</v>
      </c>
      <c r="E5" s="229">
        <v>2</v>
      </c>
      <c r="F5" s="229">
        <v>3</v>
      </c>
      <c r="G5" s="229">
        <v>4</v>
      </c>
      <c r="H5" s="229">
        <v>5</v>
      </c>
      <c r="I5" s="229">
        <v>6</v>
      </c>
      <c r="J5" s="229">
        <v>7</v>
      </c>
      <c r="K5" s="230">
        <v>8</v>
      </c>
      <c r="M5" s="231" t="s">
        <v>992</v>
      </c>
      <c r="O5" s="228" t="s">
        <v>836</v>
      </c>
      <c r="P5" s="229">
        <v>1</v>
      </c>
      <c r="Q5" s="229">
        <v>2</v>
      </c>
      <c r="R5" s="229">
        <v>3</v>
      </c>
      <c r="S5" s="229">
        <v>4</v>
      </c>
      <c r="T5" s="229">
        <v>5</v>
      </c>
      <c r="U5" s="229">
        <v>6</v>
      </c>
      <c r="V5" s="229">
        <v>7</v>
      </c>
      <c r="W5" s="230">
        <v>8</v>
      </c>
      <c r="Y5" s="231" t="s">
        <v>1076</v>
      </c>
    </row>
    <row r="6" spans="1:25" s="226" customFormat="1" x14ac:dyDescent="0.2">
      <c r="A6" s="390">
        <v>0.375</v>
      </c>
      <c r="C6" s="386">
        <v>0.38541666666666669</v>
      </c>
      <c r="D6" s="232" t="s">
        <v>837</v>
      </c>
      <c r="E6" s="232" t="s">
        <v>837</v>
      </c>
      <c r="F6" s="232" t="s">
        <v>837</v>
      </c>
      <c r="G6" s="232" t="s">
        <v>837</v>
      </c>
      <c r="H6" s="232" t="s">
        <v>837</v>
      </c>
      <c r="I6" s="232" t="s">
        <v>837</v>
      </c>
      <c r="J6" s="232" t="s">
        <v>837</v>
      </c>
      <c r="K6" s="233" t="s">
        <v>837</v>
      </c>
      <c r="L6" s="234"/>
      <c r="M6" s="235" t="s">
        <v>1114</v>
      </c>
      <c r="O6" s="390">
        <v>0.3888888888888889</v>
      </c>
      <c r="P6" s="236" t="s">
        <v>838</v>
      </c>
      <c r="Q6" s="236" t="s">
        <v>838</v>
      </c>
      <c r="R6" s="236" t="s">
        <v>838</v>
      </c>
      <c r="S6" s="236" t="s">
        <v>838</v>
      </c>
      <c r="T6" s="236" t="s">
        <v>838</v>
      </c>
      <c r="U6" s="236" t="s">
        <v>838</v>
      </c>
      <c r="V6" s="236" t="s">
        <v>838</v>
      </c>
      <c r="W6" s="237" t="s">
        <v>838</v>
      </c>
      <c r="X6" s="234"/>
      <c r="Y6" s="235" t="s">
        <v>1077</v>
      </c>
    </row>
    <row r="7" spans="1:25" s="226" customFormat="1" ht="13.5" customHeight="1" x14ac:dyDescent="0.2">
      <c r="A7" s="387"/>
      <c r="C7" s="387"/>
      <c r="D7" s="238" t="s">
        <v>839</v>
      </c>
      <c r="E7" s="238" t="s">
        <v>840</v>
      </c>
      <c r="F7" s="238" t="s">
        <v>841</v>
      </c>
      <c r="G7" s="238" t="s">
        <v>842</v>
      </c>
      <c r="H7" s="238" t="s">
        <v>843</v>
      </c>
      <c r="I7" s="238" t="s">
        <v>844</v>
      </c>
      <c r="J7" s="238" t="s">
        <v>845</v>
      </c>
      <c r="K7" s="239" t="s">
        <v>846</v>
      </c>
      <c r="L7" s="234"/>
      <c r="M7" s="235"/>
      <c r="O7" s="387"/>
      <c r="P7" s="240" t="s">
        <v>839</v>
      </c>
      <c r="Q7" s="240" t="s">
        <v>840</v>
      </c>
      <c r="R7" s="240" t="s">
        <v>841</v>
      </c>
      <c r="S7" s="240" t="s">
        <v>842</v>
      </c>
      <c r="T7" s="240" t="s">
        <v>843</v>
      </c>
      <c r="U7" s="240" t="s">
        <v>844</v>
      </c>
      <c r="V7" s="240" t="s">
        <v>845</v>
      </c>
      <c r="W7" s="241" t="s">
        <v>846</v>
      </c>
      <c r="X7" s="234"/>
      <c r="Y7" s="235" t="s">
        <v>847</v>
      </c>
    </row>
    <row r="8" spans="1:25" s="226" customFormat="1" x14ac:dyDescent="0.2">
      <c r="A8" s="386">
        <v>0.3888888888888889</v>
      </c>
      <c r="C8" s="388">
        <v>0.39583333333333331</v>
      </c>
      <c r="D8" s="242" t="s">
        <v>837</v>
      </c>
      <c r="E8" s="242" t="s">
        <v>837</v>
      </c>
      <c r="F8" s="242" t="s">
        <v>837</v>
      </c>
      <c r="G8" s="242" t="s">
        <v>837</v>
      </c>
      <c r="H8" s="242" t="s">
        <v>837</v>
      </c>
      <c r="I8" s="242" t="s">
        <v>837</v>
      </c>
      <c r="J8" s="242" t="s">
        <v>837</v>
      </c>
      <c r="K8" s="243" t="s">
        <v>837</v>
      </c>
      <c r="L8" s="234"/>
      <c r="M8" s="235" t="s">
        <v>847</v>
      </c>
      <c r="O8" s="388">
        <v>0.40277777777777773</v>
      </c>
      <c r="P8" s="244" t="s">
        <v>838</v>
      </c>
      <c r="Q8" s="244" t="s">
        <v>838</v>
      </c>
      <c r="R8" s="244" t="s">
        <v>838</v>
      </c>
      <c r="S8" s="244" t="s">
        <v>838</v>
      </c>
      <c r="T8" s="244" t="s">
        <v>838</v>
      </c>
      <c r="U8" s="244" t="s">
        <v>838</v>
      </c>
      <c r="V8" s="244" t="s">
        <v>838</v>
      </c>
      <c r="W8" s="245" t="s">
        <v>838</v>
      </c>
      <c r="X8" s="234"/>
      <c r="Y8" s="235" t="s">
        <v>1078</v>
      </c>
    </row>
    <row r="9" spans="1:25" s="226" customFormat="1" ht="13.5" customHeight="1" x14ac:dyDescent="0.2">
      <c r="A9" s="387"/>
      <c r="C9" s="387"/>
      <c r="D9" s="238" t="s">
        <v>848</v>
      </c>
      <c r="E9" s="238" t="s">
        <v>849</v>
      </c>
      <c r="F9" s="238" t="s">
        <v>850</v>
      </c>
      <c r="G9" s="238" t="s">
        <v>851</v>
      </c>
      <c r="H9" s="238" t="s">
        <v>852</v>
      </c>
      <c r="I9" s="238" t="s">
        <v>853</v>
      </c>
      <c r="J9" s="238" t="s">
        <v>854</v>
      </c>
      <c r="K9" s="239" t="s">
        <v>855</v>
      </c>
      <c r="L9" s="234"/>
      <c r="M9" s="235" t="s">
        <v>1115</v>
      </c>
      <c r="O9" s="387"/>
      <c r="P9" s="240" t="s">
        <v>848</v>
      </c>
      <c r="Q9" s="240" t="s">
        <v>849</v>
      </c>
      <c r="R9" s="240" t="s">
        <v>850</v>
      </c>
      <c r="S9" s="240" t="s">
        <v>851</v>
      </c>
      <c r="T9" s="240" t="s">
        <v>852</v>
      </c>
      <c r="U9" s="240" t="s">
        <v>853</v>
      </c>
      <c r="V9" s="240" t="s">
        <v>854</v>
      </c>
      <c r="W9" s="241" t="s">
        <v>855</v>
      </c>
      <c r="X9" s="234"/>
    </row>
    <row r="10" spans="1:25" s="226" customFormat="1" x14ac:dyDescent="0.2">
      <c r="A10" s="386">
        <v>0.40277777777777773</v>
      </c>
      <c r="C10" s="388">
        <v>0.40625</v>
      </c>
      <c r="D10" s="242" t="s">
        <v>837</v>
      </c>
      <c r="E10" s="242" t="s">
        <v>837</v>
      </c>
      <c r="F10" s="242" t="s">
        <v>837</v>
      </c>
      <c r="G10" s="242" t="s">
        <v>837</v>
      </c>
      <c r="H10" s="242" t="s">
        <v>837</v>
      </c>
      <c r="I10" s="242" t="s">
        <v>837</v>
      </c>
      <c r="J10" s="242" t="s">
        <v>837</v>
      </c>
      <c r="K10" s="243" t="s">
        <v>837</v>
      </c>
      <c r="L10" s="234"/>
      <c r="O10" s="388">
        <v>0.41666666666666669</v>
      </c>
      <c r="P10" s="244" t="s">
        <v>838</v>
      </c>
      <c r="Q10" s="244" t="s">
        <v>838</v>
      </c>
      <c r="R10" s="244" t="s">
        <v>838</v>
      </c>
      <c r="S10" s="244" t="s">
        <v>838</v>
      </c>
      <c r="T10" s="244" t="s">
        <v>838</v>
      </c>
      <c r="U10" s="244" t="s">
        <v>838</v>
      </c>
      <c r="V10" s="244" t="s">
        <v>838</v>
      </c>
      <c r="W10" s="245" t="s">
        <v>838</v>
      </c>
      <c r="X10" s="234"/>
    </row>
    <row r="11" spans="1:25" s="226" customFormat="1" ht="13.5" customHeight="1" x14ac:dyDescent="0.2">
      <c r="A11" s="387"/>
      <c r="C11" s="387"/>
      <c r="D11" s="238" t="s">
        <v>856</v>
      </c>
      <c r="E11" s="238" t="s">
        <v>857</v>
      </c>
      <c r="F11" s="238" t="s">
        <v>858</v>
      </c>
      <c r="G11" s="238" t="s">
        <v>859</v>
      </c>
      <c r="H11" s="238" t="s">
        <v>860</v>
      </c>
      <c r="I11" s="238" t="s">
        <v>861</v>
      </c>
      <c r="J11" s="238" t="s">
        <v>862</v>
      </c>
      <c r="K11" s="239" t="s">
        <v>863</v>
      </c>
      <c r="L11" s="234"/>
      <c r="M11" s="329"/>
      <c r="O11" s="387"/>
      <c r="P11" s="240" t="s">
        <v>856</v>
      </c>
      <c r="Q11" s="240" t="s">
        <v>857</v>
      </c>
      <c r="R11" s="240" t="s">
        <v>858</v>
      </c>
      <c r="S11" s="240" t="s">
        <v>859</v>
      </c>
      <c r="T11" s="240" t="s">
        <v>860</v>
      </c>
      <c r="U11" s="240" t="s">
        <v>861</v>
      </c>
      <c r="V11" s="240" t="s">
        <v>862</v>
      </c>
      <c r="W11" s="241" t="s">
        <v>863</v>
      </c>
      <c r="X11" s="234"/>
    </row>
    <row r="12" spans="1:25" s="226" customFormat="1" ht="13.5" customHeight="1" x14ac:dyDescent="0.2">
      <c r="A12" s="386">
        <v>0.41666666666666669</v>
      </c>
      <c r="C12" s="388">
        <v>0.41666666666666669</v>
      </c>
      <c r="D12" s="260" t="s">
        <v>837</v>
      </c>
      <c r="E12" s="260" t="s">
        <v>837</v>
      </c>
      <c r="F12" s="260" t="s">
        <v>837</v>
      </c>
      <c r="G12" s="260" t="s">
        <v>837</v>
      </c>
      <c r="H12" s="260" t="s">
        <v>837</v>
      </c>
      <c r="I12" s="260" t="s">
        <v>837</v>
      </c>
      <c r="J12" s="260" t="s">
        <v>837</v>
      </c>
      <c r="K12" s="265" t="s">
        <v>837</v>
      </c>
      <c r="L12" s="234"/>
      <c r="M12" s="329"/>
      <c r="O12" s="388">
        <v>0.43055555555555558</v>
      </c>
      <c r="P12" s="244" t="s">
        <v>838</v>
      </c>
      <c r="Q12" s="244" t="s">
        <v>838</v>
      </c>
      <c r="R12" s="244" t="s">
        <v>838</v>
      </c>
      <c r="S12" s="244" t="s">
        <v>838</v>
      </c>
      <c r="T12" s="244" t="s">
        <v>838</v>
      </c>
      <c r="U12" s="244" t="s">
        <v>838</v>
      </c>
      <c r="V12" s="244" t="s">
        <v>838</v>
      </c>
      <c r="W12" s="245" t="s">
        <v>838</v>
      </c>
      <c r="X12" s="234"/>
    </row>
    <row r="13" spans="1:25" s="226" customFormat="1" ht="13.5" customHeight="1" x14ac:dyDescent="0.2">
      <c r="A13" s="387"/>
      <c r="C13" s="387"/>
      <c r="D13" s="263" t="s">
        <v>864</v>
      </c>
      <c r="E13" s="263" t="s">
        <v>865</v>
      </c>
      <c r="F13" s="263" t="s">
        <v>866</v>
      </c>
      <c r="G13" s="263" t="s">
        <v>867</v>
      </c>
      <c r="H13" s="263" t="s">
        <v>868</v>
      </c>
      <c r="I13" s="263" t="s">
        <v>869</v>
      </c>
      <c r="J13" s="263" t="s">
        <v>870</v>
      </c>
      <c r="K13" s="264" t="s">
        <v>871</v>
      </c>
      <c r="L13" s="234"/>
      <c r="M13" s="329"/>
      <c r="O13" s="387"/>
      <c r="P13" s="240" t="s">
        <v>864</v>
      </c>
      <c r="Q13" s="240" t="s">
        <v>865</v>
      </c>
      <c r="R13" s="240" t="s">
        <v>866</v>
      </c>
      <c r="S13" s="240" t="s">
        <v>867</v>
      </c>
      <c r="T13" s="240" t="s">
        <v>868</v>
      </c>
      <c r="U13" s="240" t="s">
        <v>869</v>
      </c>
      <c r="V13" s="240" t="s">
        <v>870</v>
      </c>
      <c r="W13" s="241" t="s">
        <v>871</v>
      </c>
      <c r="X13" s="234"/>
      <c r="Y13" s="329"/>
    </row>
    <row r="14" spans="1:25" s="226" customFormat="1" ht="13.5" customHeight="1" x14ac:dyDescent="0.2">
      <c r="A14" s="386">
        <v>0.43055555555555558</v>
      </c>
      <c r="C14" s="388">
        <v>0.42708333333333331</v>
      </c>
      <c r="D14" s="260" t="s">
        <v>837</v>
      </c>
      <c r="E14" s="260" t="s">
        <v>837</v>
      </c>
      <c r="F14" s="260" t="s">
        <v>837</v>
      </c>
      <c r="G14" s="260" t="s">
        <v>837</v>
      </c>
      <c r="H14" s="261" t="s">
        <v>837</v>
      </c>
      <c r="I14" s="261" t="s">
        <v>837</v>
      </c>
      <c r="J14" s="261" t="s">
        <v>837</v>
      </c>
      <c r="K14" s="262" t="s">
        <v>837</v>
      </c>
      <c r="L14" s="234"/>
      <c r="M14" s="330"/>
      <c r="O14" s="388">
        <v>0.44444444444444442</v>
      </c>
      <c r="P14" s="244" t="s">
        <v>838</v>
      </c>
      <c r="Q14" s="244" t="s">
        <v>838</v>
      </c>
      <c r="R14" s="244" t="s">
        <v>838</v>
      </c>
      <c r="S14" s="244" t="s">
        <v>838</v>
      </c>
      <c r="T14" s="244" t="s">
        <v>838</v>
      </c>
      <c r="U14" s="244" t="s">
        <v>838</v>
      </c>
      <c r="V14" s="244" t="s">
        <v>838</v>
      </c>
      <c r="W14" s="245" t="s">
        <v>838</v>
      </c>
      <c r="X14" s="234"/>
      <c r="Y14" s="330"/>
    </row>
    <row r="15" spans="1:25" s="226" customFormat="1" ht="13.5" customHeight="1" x14ac:dyDescent="0.2">
      <c r="A15" s="387"/>
      <c r="C15" s="387"/>
      <c r="D15" s="263" t="s">
        <v>872</v>
      </c>
      <c r="E15" s="263" t="s">
        <v>873</v>
      </c>
      <c r="F15" s="263" t="s">
        <v>874</v>
      </c>
      <c r="G15" s="263" t="s">
        <v>875</v>
      </c>
      <c r="H15" s="263" t="s">
        <v>876</v>
      </c>
      <c r="I15" s="263" t="s">
        <v>877</v>
      </c>
      <c r="J15" s="263" t="s">
        <v>878</v>
      </c>
      <c r="K15" s="264" t="s">
        <v>879</v>
      </c>
      <c r="L15" s="234"/>
      <c r="M15" s="330"/>
      <c r="O15" s="387"/>
      <c r="P15" s="240" t="s">
        <v>872</v>
      </c>
      <c r="Q15" s="240" t="s">
        <v>873</v>
      </c>
      <c r="R15" s="240" t="s">
        <v>874</v>
      </c>
      <c r="S15" s="240" t="s">
        <v>875</v>
      </c>
      <c r="T15" s="240" t="s">
        <v>876</v>
      </c>
      <c r="U15" s="240" t="s">
        <v>877</v>
      </c>
      <c r="V15" s="240" t="s">
        <v>878</v>
      </c>
      <c r="W15" s="241" t="s">
        <v>879</v>
      </c>
      <c r="X15" s="234"/>
      <c r="Y15" s="330"/>
    </row>
    <row r="16" spans="1:25" s="226" customFormat="1" ht="13.5" customHeight="1" x14ac:dyDescent="0.2">
      <c r="A16" s="386">
        <v>0.44444444444444442</v>
      </c>
      <c r="C16" s="388">
        <v>0.4375</v>
      </c>
      <c r="D16" s="260" t="s">
        <v>837</v>
      </c>
      <c r="E16" s="260" t="s">
        <v>837</v>
      </c>
      <c r="F16" s="260" t="s">
        <v>837</v>
      </c>
      <c r="G16" s="260" t="s">
        <v>837</v>
      </c>
      <c r="H16" s="260" t="s">
        <v>837</v>
      </c>
      <c r="I16" s="260" t="s">
        <v>837</v>
      </c>
      <c r="J16" s="260" t="s">
        <v>837</v>
      </c>
      <c r="K16" s="265" t="s">
        <v>837</v>
      </c>
      <c r="L16" s="234"/>
      <c r="M16" s="330"/>
      <c r="O16" s="388">
        <v>0.45833333333333331</v>
      </c>
      <c r="P16" s="244" t="s">
        <v>838</v>
      </c>
      <c r="Q16" s="244" t="s">
        <v>838</v>
      </c>
      <c r="R16" s="244" t="s">
        <v>838</v>
      </c>
      <c r="S16" s="244" t="s">
        <v>838</v>
      </c>
      <c r="T16" s="244" t="s">
        <v>838</v>
      </c>
      <c r="U16" s="244" t="s">
        <v>838</v>
      </c>
      <c r="V16" s="244" t="s">
        <v>838</v>
      </c>
      <c r="W16" s="245" t="s">
        <v>838</v>
      </c>
      <c r="X16" s="234"/>
      <c r="Y16" s="330"/>
    </row>
    <row r="17" spans="1:25" s="226" customFormat="1" ht="13.5" customHeight="1" x14ac:dyDescent="0.2">
      <c r="A17" s="387"/>
      <c r="C17" s="387"/>
      <c r="D17" s="263" t="s">
        <v>880</v>
      </c>
      <c r="E17" s="263" t="s">
        <v>881</v>
      </c>
      <c r="F17" s="263" t="s">
        <v>882</v>
      </c>
      <c r="G17" s="263" t="s">
        <v>883</v>
      </c>
      <c r="H17" s="263" t="s">
        <v>884</v>
      </c>
      <c r="I17" s="263" t="s">
        <v>885</v>
      </c>
      <c r="J17" s="263" t="s">
        <v>886</v>
      </c>
      <c r="K17" s="264" t="s">
        <v>887</v>
      </c>
      <c r="L17" s="234"/>
      <c r="M17" s="330"/>
      <c r="O17" s="387"/>
      <c r="P17" s="240" t="s">
        <v>880</v>
      </c>
      <c r="Q17" s="240" t="s">
        <v>881</v>
      </c>
      <c r="R17" s="240" t="s">
        <v>882</v>
      </c>
      <c r="S17" s="240" t="s">
        <v>883</v>
      </c>
      <c r="T17" s="240" t="s">
        <v>884</v>
      </c>
      <c r="U17" s="240" t="s">
        <v>885</v>
      </c>
      <c r="V17" s="240" t="s">
        <v>886</v>
      </c>
      <c r="W17" s="241" t="s">
        <v>887</v>
      </c>
      <c r="X17" s="234"/>
      <c r="Y17" s="330"/>
    </row>
    <row r="18" spans="1:25" s="226" customFormat="1" x14ac:dyDescent="0.2">
      <c r="A18" s="386">
        <v>0.45833333333333331</v>
      </c>
      <c r="C18" s="388">
        <v>0.44791666666666669</v>
      </c>
      <c r="D18" s="242" t="s">
        <v>837</v>
      </c>
      <c r="E18" s="242" t="s">
        <v>837</v>
      </c>
      <c r="F18" s="242" t="s">
        <v>837</v>
      </c>
      <c r="G18" s="242" t="s">
        <v>837</v>
      </c>
      <c r="H18" s="242" t="s">
        <v>837</v>
      </c>
      <c r="I18" s="242" t="s">
        <v>837</v>
      </c>
      <c r="J18" s="242" t="s">
        <v>837</v>
      </c>
      <c r="K18" s="243" t="s">
        <v>837</v>
      </c>
      <c r="L18" s="234"/>
      <c r="M18" s="330"/>
      <c r="O18" s="388">
        <v>0.47222222222222227</v>
      </c>
      <c r="P18" s="246" t="s">
        <v>838</v>
      </c>
      <c r="Q18" s="246" t="s">
        <v>838</v>
      </c>
      <c r="R18" s="246" t="s">
        <v>838</v>
      </c>
      <c r="S18" s="246" t="s">
        <v>838</v>
      </c>
      <c r="T18" s="246" t="s">
        <v>838</v>
      </c>
      <c r="U18" s="246" t="s">
        <v>838</v>
      </c>
      <c r="V18" s="246" t="s">
        <v>838</v>
      </c>
      <c r="W18" s="247" t="s">
        <v>838</v>
      </c>
      <c r="X18" s="234"/>
      <c r="Y18" s="330"/>
    </row>
    <row r="19" spans="1:25" s="226" customFormat="1" ht="13.5" customHeight="1" x14ac:dyDescent="0.2">
      <c r="A19" s="387"/>
      <c r="C19" s="387"/>
      <c r="D19" s="238" t="s">
        <v>888</v>
      </c>
      <c r="E19" s="238" t="s">
        <v>889</v>
      </c>
      <c r="F19" s="238" t="s">
        <v>890</v>
      </c>
      <c r="G19" s="238" t="s">
        <v>891</v>
      </c>
      <c r="H19" s="238" t="s">
        <v>892</v>
      </c>
      <c r="I19" s="238" t="s">
        <v>893</v>
      </c>
      <c r="J19" s="238" t="s">
        <v>894</v>
      </c>
      <c r="K19" s="239" t="s">
        <v>895</v>
      </c>
      <c r="L19" s="234"/>
      <c r="M19" s="329"/>
      <c r="O19" s="387"/>
      <c r="P19" s="248" t="s">
        <v>888</v>
      </c>
      <c r="Q19" s="248" t="s">
        <v>889</v>
      </c>
      <c r="R19" s="248" t="s">
        <v>890</v>
      </c>
      <c r="S19" s="248" t="s">
        <v>891</v>
      </c>
      <c r="T19" s="248" t="s">
        <v>892</v>
      </c>
      <c r="U19" s="248" t="s">
        <v>893</v>
      </c>
      <c r="V19" s="248" t="s">
        <v>894</v>
      </c>
      <c r="W19" s="249" t="s">
        <v>895</v>
      </c>
      <c r="X19" s="234"/>
      <c r="Y19" s="329"/>
    </row>
    <row r="20" spans="1:25" s="226" customFormat="1" x14ac:dyDescent="0.2">
      <c r="A20" s="386">
        <v>0.47222222222222227</v>
      </c>
      <c r="C20" s="388">
        <v>0.45833333333333331</v>
      </c>
      <c r="D20" s="242" t="s">
        <v>837</v>
      </c>
      <c r="E20" s="242" t="s">
        <v>837</v>
      </c>
      <c r="F20" s="242" t="s">
        <v>837</v>
      </c>
      <c r="G20" s="242" t="s">
        <v>837</v>
      </c>
      <c r="H20" s="242" t="s">
        <v>837</v>
      </c>
      <c r="I20" s="242" t="s">
        <v>837</v>
      </c>
      <c r="J20" s="242" t="s">
        <v>837</v>
      </c>
      <c r="K20" s="243" t="s">
        <v>837</v>
      </c>
      <c r="L20" s="234"/>
      <c r="O20" s="388">
        <v>0.4861111111111111</v>
      </c>
      <c r="P20" s="246" t="s">
        <v>838</v>
      </c>
      <c r="Q20" s="246" t="s">
        <v>838</v>
      </c>
      <c r="R20" s="246" t="s">
        <v>838</v>
      </c>
      <c r="S20" s="246" t="s">
        <v>838</v>
      </c>
      <c r="T20" s="246" t="s">
        <v>838</v>
      </c>
      <c r="U20" s="246" t="s">
        <v>838</v>
      </c>
      <c r="V20" s="246" t="s">
        <v>838</v>
      </c>
      <c r="W20" s="247" t="s">
        <v>838</v>
      </c>
      <c r="X20" s="234"/>
      <c r="Y20" s="329"/>
    </row>
    <row r="21" spans="1:25" s="226" customFormat="1" ht="13.5" customHeight="1" x14ac:dyDescent="0.2">
      <c r="A21" s="387"/>
      <c r="C21" s="387"/>
      <c r="D21" s="238" t="s">
        <v>896</v>
      </c>
      <c r="E21" s="238" t="s">
        <v>897</v>
      </c>
      <c r="F21" s="238" t="s">
        <v>898</v>
      </c>
      <c r="G21" s="238" t="s">
        <v>899</v>
      </c>
      <c r="H21" s="238" t="s">
        <v>900</v>
      </c>
      <c r="I21" s="238" t="s">
        <v>901</v>
      </c>
      <c r="J21" s="238" t="s">
        <v>902</v>
      </c>
      <c r="K21" s="239" t="s">
        <v>903</v>
      </c>
      <c r="L21" s="234"/>
      <c r="O21" s="387"/>
      <c r="P21" s="248" t="s">
        <v>896</v>
      </c>
      <c r="Q21" s="248" t="s">
        <v>897</v>
      </c>
      <c r="R21" s="248" t="s">
        <v>898</v>
      </c>
      <c r="S21" s="248" t="s">
        <v>899</v>
      </c>
      <c r="T21" s="248" t="s">
        <v>900</v>
      </c>
      <c r="U21" s="248" t="s">
        <v>901</v>
      </c>
      <c r="V21" s="248" t="s">
        <v>902</v>
      </c>
      <c r="W21" s="249" t="s">
        <v>903</v>
      </c>
      <c r="X21" s="234"/>
      <c r="Y21" s="329"/>
    </row>
    <row r="22" spans="1:25" s="226" customFormat="1" x14ac:dyDescent="0.2">
      <c r="A22" s="386">
        <v>0.4861111111111111</v>
      </c>
      <c r="C22" s="388">
        <v>0.46875</v>
      </c>
      <c r="D22" s="242" t="s">
        <v>837</v>
      </c>
      <c r="E22" s="242" t="s">
        <v>837</v>
      </c>
      <c r="F22" s="242" t="s">
        <v>837</v>
      </c>
      <c r="G22" s="242" t="s">
        <v>837</v>
      </c>
      <c r="H22" s="242" t="s">
        <v>837</v>
      </c>
      <c r="I22" s="242" t="s">
        <v>837</v>
      </c>
      <c r="J22" s="242" t="s">
        <v>837</v>
      </c>
      <c r="K22" s="243" t="s">
        <v>837</v>
      </c>
      <c r="L22" s="234"/>
      <c r="O22" s="388">
        <v>0.5</v>
      </c>
      <c r="P22" s="246" t="s">
        <v>838</v>
      </c>
      <c r="Q22" s="246" t="s">
        <v>838</v>
      </c>
      <c r="R22" s="246" t="s">
        <v>838</v>
      </c>
      <c r="S22" s="246" t="s">
        <v>838</v>
      </c>
      <c r="T22" s="246" t="s">
        <v>838</v>
      </c>
      <c r="U22" s="246" t="s">
        <v>838</v>
      </c>
      <c r="V22" s="246" t="s">
        <v>838</v>
      </c>
      <c r="W22" s="247" t="s">
        <v>838</v>
      </c>
      <c r="X22" s="234"/>
    </row>
    <row r="23" spans="1:25" s="226" customFormat="1" ht="13.5" customHeight="1" thickBot="1" x14ac:dyDescent="0.25">
      <c r="A23" s="387"/>
      <c r="C23" s="387"/>
      <c r="D23" s="238" t="s">
        <v>904</v>
      </c>
      <c r="E23" s="238" t="s">
        <v>905</v>
      </c>
      <c r="F23" s="238" t="s">
        <v>906</v>
      </c>
      <c r="G23" s="238" t="s">
        <v>907</v>
      </c>
      <c r="H23" s="238" t="s">
        <v>908</v>
      </c>
      <c r="I23" s="238" t="s">
        <v>909</v>
      </c>
      <c r="J23" s="238" t="s">
        <v>910</v>
      </c>
      <c r="K23" s="239" t="s">
        <v>911</v>
      </c>
      <c r="L23" s="234"/>
      <c r="O23" s="389"/>
      <c r="P23" s="251" t="s">
        <v>904</v>
      </c>
      <c r="Q23" s="251" t="s">
        <v>905</v>
      </c>
      <c r="R23" s="251" t="s">
        <v>906</v>
      </c>
      <c r="S23" s="251" t="s">
        <v>907</v>
      </c>
      <c r="T23" s="251" t="s">
        <v>908</v>
      </c>
      <c r="U23" s="251" t="s">
        <v>909</v>
      </c>
      <c r="V23" s="251" t="s">
        <v>910</v>
      </c>
      <c r="W23" s="252" t="s">
        <v>911</v>
      </c>
      <c r="X23" s="234"/>
    </row>
    <row r="24" spans="1:25" s="226" customFormat="1" ht="13.5" customHeight="1" thickBot="1" x14ac:dyDescent="0.25">
      <c r="A24" s="386">
        <v>0.5</v>
      </c>
      <c r="B24" s="253"/>
      <c r="C24" s="386">
        <v>0.47916666666666669</v>
      </c>
      <c r="D24" s="260" t="s">
        <v>837</v>
      </c>
      <c r="E24" s="260" t="s">
        <v>837</v>
      </c>
      <c r="F24" s="260" t="s">
        <v>837</v>
      </c>
      <c r="G24" s="260" t="s">
        <v>837</v>
      </c>
      <c r="H24" s="260" t="s">
        <v>837</v>
      </c>
      <c r="I24" s="260" t="s">
        <v>837</v>
      </c>
      <c r="J24" s="260" t="s">
        <v>837</v>
      </c>
      <c r="K24" s="265" t="s">
        <v>837</v>
      </c>
      <c r="L24" s="234"/>
      <c r="O24" s="254"/>
      <c r="P24" s="255"/>
      <c r="Q24" s="255"/>
      <c r="R24" s="255"/>
      <c r="S24" s="255"/>
      <c r="T24" s="255"/>
      <c r="U24" s="255"/>
      <c r="V24" s="255"/>
      <c r="W24" s="255"/>
      <c r="X24" s="234"/>
    </row>
    <row r="25" spans="1:25" s="226" customFormat="1" ht="13.5" customHeight="1" thickBot="1" x14ac:dyDescent="0.25">
      <c r="A25" s="387"/>
      <c r="C25" s="387"/>
      <c r="D25" s="263" t="s">
        <v>912</v>
      </c>
      <c r="E25" s="263" t="s">
        <v>913</v>
      </c>
      <c r="F25" s="263" t="s">
        <v>914</v>
      </c>
      <c r="G25" s="263" t="s">
        <v>915</v>
      </c>
      <c r="H25" s="263" t="s">
        <v>916</v>
      </c>
      <c r="I25" s="263" t="s">
        <v>917</v>
      </c>
      <c r="J25" s="263" t="s">
        <v>918</v>
      </c>
      <c r="K25" s="264" t="s">
        <v>919</v>
      </c>
      <c r="L25" s="234"/>
      <c r="O25" s="228" t="s">
        <v>836</v>
      </c>
      <c r="P25" s="229">
        <v>1</v>
      </c>
      <c r="Q25" s="229">
        <v>2</v>
      </c>
      <c r="R25" s="229">
        <v>3</v>
      </c>
      <c r="S25" s="229">
        <v>4</v>
      </c>
      <c r="T25" s="229">
        <v>5</v>
      </c>
      <c r="U25" s="229">
        <v>6</v>
      </c>
      <c r="V25" s="229">
        <v>7</v>
      </c>
      <c r="W25" s="230">
        <v>8</v>
      </c>
      <c r="X25" s="234"/>
    </row>
    <row r="26" spans="1:25" s="226" customFormat="1" ht="13.5" customHeight="1" x14ac:dyDescent="0.2">
      <c r="A26" s="386">
        <v>0.51388888888888895</v>
      </c>
      <c r="C26" s="388">
        <v>0.48958333333333331</v>
      </c>
      <c r="D26" s="260" t="s">
        <v>837</v>
      </c>
      <c r="E26" s="260" t="s">
        <v>837</v>
      </c>
      <c r="F26" s="260" t="s">
        <v>837</v>
      </c>
      <c r="G26" s="260" t="s">
        <v>837</v>
      </c>
      <c r="H26" s="261" t="s">
        <v>837</v>
      </c>
      <c r="I26" s="261" t="s">
        <v>837</v>
      </c>
      <c r="J26" s="261" t="s">
        <v>837</v>
      </c>
      <c r="K26" s="262" t="s">
        <v>837</v>
      </c>
      <c r="L26" s="234"/>
      <c r="O26" s="390">
        <v>0.55555555555555558</v>
      </c>
      <c r="P26" s="256" t="s">
        <v>838</v>
      </c>
      <c r="Q26" s="256" t="s">
        <v>838</v>
      </c>
      <c r="R26" s="256" t="s">
        <v>838</v>
      </c>
      <c r="S26" s="256" t="s">
        <v>838</v>
      </c>
      <c r="T26" s="256" t="s">
        <v>838</v>
      </c>
      <c r="U26" s="256" t="s">
        <v>838</v>
      </c>
      <c r="V26" s="256" t="s">
        <v>838</v>
      </c>
      <c r="W26" s="257" t="s">
        <v>838</v>
      </c>
      <c r="X26" s="234"/>
    </row>
    <row r="27" spans="1:25" s="226" customFormat="1" ht="13.5" customHeight="1" x14ac:dyDescent="0.2">
      <c r="A27" s="387"/>
      <c r="C27" s="387"/>
      <c r="D27" s="263" t="s">
        <v>920</v>
      </c>
      <c r="E27" s="263" t="s">
        <v>921</v>
      </c>
      <c r="F27" s="263" t="s">
        <v>922</v>
      </c>
      <c r="G27" s="263" t="s">
        <v>923</v>
      </c>
      <c r="H27" s="263" t="s">
        <v>924</v>
      </c>
      <c r="I27" s="263" t="s">
        <v>925</v>
      </c>
      <c r="J27" s="263" t="s">
        <v>926</v>
      </c>
      <c r="K27" s="264" t="s">
        <v>927</v>
      </c>
      <c r="L27" s="234"/>
      <c r="O27" s="387"/>
      <c r="P27" s="248" t="s">
        <v>912</v>
      </c>
      <c r="Q27" s="248" t="s">
        <v>913</v>
      </c>
      <c r="R27" s="248" t="s">
        <v>914</v>
      </c>
      <c r="S27" s="248" t="s">
        <v>915</v>
      </c>
      <c r="T27" s="248" t="s">
        <v>916</v>
      </c>
      <c r="U27" s="248" t="s">
        <v>917</v>
      </c>
      <c r="V27" s="248" t="s">
        <v>918</v>
      </c>
      <c r="W27" s="249" t="s">
        <v>919</v>
      </c>
      <c r="X27" s="234"/>
    </row>
    <row r="28" spans="1:25" s="226" customFormat="1" ht="13.5" customHeight="1" x14ac:dyDescent="0.2">
      <c r="A28" s="386">
        <v>0.52777777777777779</v>
      </c>
      <c r="C28" s="388">
        <v>0.5</v>
      </c>
      <c r="D28" s="260" t="s">
        <v>837</v>
      </c>
      <c r="E28" s="260" t="s">
        <v>837</v>
      </c>
      <c r="F28" s="260" t="s">
        <v>837</v>
      </c>
      <c r="G28" s="260" t="s">
        <v>837</v>
      </c>
      <c r="H28" s="260" t="s">
        <v>837</v>
      </c>
      <c r="I28" s="260" t="s">
        <v>837</v>
      </c>
      <c r="J28" s="260" t="s">
        <v>837</v>
      </c>
      <c r="K28" s="265" t="s">
        <v>837</v>
      </c>
      <c r="L28" s="234"/>
      <c r="O28" s="388">
        <v>0.56944444444444442</v>
      </c>
      <c r="P28" s="246" t="s">
        <v>838</v>
      </c>
      <c r="Q28" s="246" t="s">
        <v>838</v>
      </c>
      <c r="R28" s="246" t="s">
        <v>838</v>
      </c>
      <c r="S28" s="246" t="s">
        <v>838</v>
      </c>
      <c r="T28" s="246" t="s">
        <v>838</v>
      </c>
      <c r="U28" s="246" t="s">
        <v>838</v>
      </c>
      <c r="V28" s="246" t="s">
        <v>838</v>
      </c>
      <c r="W28" s="247" t="s">
        <v>838</v>
      </c>
      <c r="X28" s="234"/>
    </row>
    <row r="29" spans="1:25" s="226" customFormat="1" ht="13.5" customHeight="1" thickBot="1" x14ac:dyDescent="0.25">
      <c r="A29" s="387"/>
      <c r="C29" s="389"/>
      <c r="D29" s="263" t="s">
        <v>928</v>
      </c>
      <c r="E29" s="263" t="s">
        <v>929</v>
      </c>
      <c r="F29" s="263" t="s">
        <v>930</v>
      </c>
      <c r="G29" s="263" t="s">
        <v>931</v>
      </c>
      <c r="H29" s="263" t="s">
        <v>932</v>
      </c>
      <c r="I29" s="263" t="s">
        <v>933</v>
      </c>
      <c r="J29" s="263" t="s">
        <v>934</v>
      </c>
      <c r="K29" s="264" t="s">
        <v>935</v>
      </c>
      <c r="L29" s="234"/>
      <c r="O29" s="387"/>
      <c r="P29" s="248" t="s">
        <v>920</v>
      </c>
      <c r="Q29" s="248" t="s">
        <v>921</v>
      </c>
      <c r="R29" s="248" t="s">
        <v>922</v>
      </c>
      <c r="S29" s="248" t="s">
        <v>923</v>
      </c>
      <c r="T29" s="248" t="s">
        <v>924</v>
      </c>
      <c r="U29" s="248" t="s">
        <v>925</v>
      </c>
      <c r="V29" s="248" t="s">
        <v>926</v>
      </c>
      <c r="W29" s="249" t="s">
        <v>927</v>
      </c>
      <c r="X29" s="234"/>
    </row>
    <row r="30" spans="1:25" s="226" customFormat="1" ht="13.5" thickBot="1" x14ac:dyDescent="0.25">
      <c r="C30" s="254"/>
      <c r="D30" s="255"/>
      <c r="E30" s="255"/>
      <c r="F30" s="255"/>
      <c r="G30" s="255"/>
      <c r="H30" s="255"/>
      <c r="I30" s="255"/>
      <c r="J30" s="255"/>
      <c r="K30" s="255"/>
      <c r="L30" s="234"/>
      <c r="O30" s="388">
        <v>0.58333333333333337</v>
      </c>
      <c r="P30" s="246" t="s">
        <v>838</v>
      </c>
      <c r="Q30" s="246" t="s">
        <v>838</v>
      </c>
      <c r="R30" s="246" t="s">
        <v>838</v>
      </c>
      <c r="S30" s="246" t="s">
        <v>838</v>
      </c>
      <c r="T30" s="246" t="s">
        <v>838</v>
      </c>
      <c r="U30" s="246" t="s">
        <v>838</v>
      </c>
      <c r="V30" s="246" t="s">
        <v>838</v>
      </c>
      <c r="W30" s="247" t="s">
        <v>838</v>
      </c>
      <c r="X30" s="234"/>
    </row>
    <row r="31" spans="1:25" s="226" customFormat="1" ht="13.5" customHeight="1" thickBot="1" x14ac:dyDescent="0.25">
      <c r="A31" s="360"/>
      <c r="C31" s="228" t="s">
        <v>836</v>
      </c>
      <c r="D31" s="229">
        <v>1</v>
      </c>
      <c r="E31" s="229">
        <v>2</v>
      </c>
      <c r="F31" s="229">
        <v>3</v>
      </c>
      <c r="G31" s="229">
        <v>4</v>
      </c>
      <c r="H31" s="229">
        <v>5</v>
      </c>
      <c r="I31" s="229">
        <v>6</v>
      </c>
      <c r="J31" s="229">
        <v>7</v>
      </c>
      <c r="K31" s="230">
        <v>8</v>
      </c>
      <c r="L31" s="234"/>
      <c r="O31" s="387"/>
      <c r="P31" s="248" t="s">
        <v>928</v>
      </c>
      <c r="Q31" s="248" t="s">
        <v>929</v>
      </c>
      <c r="R31" s="248" t="s">
        <v>930</v>
      </c>
      <c r="S31" s="248" t="s">
        <v>931</v>
      </c>
      <c r="T31" s="248" t="s">
        <v>932</v>
      </c>
      <c r="U31" s="248" t="s">
        <v>933</v>
      </c>
      <c r="V31" s="248" t="s">
        <v>934</v>
      </c>
      <c r="W31" s="249" t="s">
        <v>935</v>
      </c>
      <c r="X31" s="234"/>
    </row>
    <row r="32" spans="1:25" s="226" customFormat="1" x14ac:dyDescent="0.2">
      <c r="A32" s="386">
        <v>0.56944444444444442</v>
      </c>
      <c r="C32" s="390">
        <v>0.55208333333333337</v>
      </c>
      <c r="D32" s="354" t="s">
        <v>837</v>
      </c>
      <c r="E32" s="354" t="s">
        <v>837</v>
      </c>
      <c r="F32" s="354" t="s">
        <v>837</v>
      </c>
      <c r="G32" s="354" t="s">
        <v>837</v>
      </c>
      <c r="H32" s="354" t="s">
        <v>837</v>
      </c>
      <c r="I32" s="354" t="s">
        <v>837</v>
      </c>
      <c r="J32" s="354" t="s">
        <v>837</v>
      </c>
      <c r="K32" s="355" t="s">
        <v>837</v>
      </c>
      <c r="L32" s="234"/>
      <c r="O32" s="388">
        <v>0.59722222222222221</v>
      </c>
      <c r="P32" s="258" t="s">
        <v>838</v>
      </c>
      <c r="Q32" s="258" t="s">
        <v>838</v>
      </c>
      <c r="R32" s="258" t="s">
        <v>838</v>
      </c>
      <c r="S32" s="258" t="s">
        <v>838</v>
      </c>
      <c r="T32" s="258" t="s">
        <v>838</v>
      </c>
      <c r="U32" s="258" t="s">
        <v>838</v>
      </c>
      <c r="V32" s="258" t="s">
        <v>838</v>
      </c>
      <c r="W32" s="346" t="s">
        <v>838</v>
      </c>
      <c r="X32" s="234"/>
    </row>
    <row r="33" spans="1:25" s="226" customFormat="1" ht="13.5" customHeight="1" x14ac:dyDescent="0.2">
      <c r="A33" s="387"/>
      <c r="C33" s="387"/>
      <c r="D33" s="356" t="s">
        <v>936</v>
      </c>
      <c r="E33" s="356" t="s">
        <v>937</v>
      </c>
      <c r="F33" s="356" t="s">
        <v>938</v>
      </c>
      <c r="G33" s="356" t="s">
        <v>939</v>
      </c>
      <c r="H33" s="356" t="s">
        <v>950</v>
      </c>
      <c r="I33" s="356" t="s">
        <v>993</v>
      </c>
      <c r="J33" s="356" t="s">
        <v>951</v>
      </c>
      <c r="K33" s="357" t="s">
        <v>952</v>
      </c>
      <c r="L33" s="234"/>
      <c r="O33" s="387"/>
      <c r="P33" s="248" t="s">
        <v>936</v>
      </c>
      <c r="Q33" s="248" t="s">
        <v>937</v>
      </c>
      <c r="R33" s="248" t="s">
        <v>938</v>
      </c>
      <c r="S33" s="248" t="s">
        <v>939</v>
      </c>
      <c r="T33" s="248" t="s">
        <v>950</v>
      </c>
      <c r="U33" s="248" t="s">
        <v>993</v>
      </c>
      <c r="V33" s="248" t="s">
        <v>951</v>
      </c>
      <c r="W33" s="249" t="s">
        <v>952</v>
      </c>
      <c r="X33" s="234"/>
    </row>
    <row r="34" spans="1:25" s="226" customFormat="1" x14ac:dyDescent="0.2">
      <c r="A34" s="388">
        <v>0.58333333333333337</v>
      </c>
      <c r="C34" s="388">
        <v>0.5625</v>
      </c>
      <c r="D34" s="354" t="s">
        <v>837</v>
      </c>
      <c r="E34" s="354" t="s">
        <v>837</v>
      </c>
      <c r="F34" s="354" t="s">
        <v>837</v>
      </c>
      <c r="G34" s="354" t="s">
        <v>837</v>
      </c>
      <c r="H34" s="354" t="s">
        <v>837</v>
      </c>
      <c r="I34" s="354" t="s">
        <v>837</v>
      </c>
      <c r="J34" s="354" t="s">
        <v>837</v>
      </c>
      <c r="K34" s="355" t="s">
        <v>837</v>
      </c>
      <c r="L34" s="234"/>
      <c r="M34" s="253"/>
      <c r="O34" s="388">
        <v>0.61111111111111105</v>
      </c>
      <c r="P34" s="258" t="s">
        <v>838</v>
      </c>
      <c r="Q34" s="258" t="s">
        <v>838</v>
      </c>
      <c r="R34" s="258" t="s">
        <v>838</v>
      </c>
      <c r="S34" s="258" t="s">
        <v>838</v>
      </c>
      <c r="T34" s="258" t="s">
        <v>838</v>
      </c>
      <c r="U34" s="258" t="s">
        <v>838</v>
      </c>
      <c r="V34" s="258" t="s">
        <v>838</v>
      </c>
      <c r="W34" s="346" t="s">
        <v>838</v>
      </c>
      <c r="X34" s="234"/>
      <c r="Y34" s="253"/>
    </row>
    <row r="35" spans="1:25" s="226" customFormat="1" ht="13.5" customHeight="1" x14ac:dyDescent="0.2">
      <c r="A35" s="387"/>
      <c r="C35" s="387"/>
      <c r="D35" s="356" t="s">
        <v>941</v>
      </c>
      <c r="E35" s="356" t="s">
        <v>942</v>
      </c>
      <c r="F35" s="356" t="s">
        <v>943</v>
      </c>
      <c r="G35" s="356" t="s">
        <v>944</v>
      </c>
      <c r="H35" s="356" t="s">
        <v>953</v>
      </c>
      <c r="I35" s="356" t="s">
        <v>994</v>
      </c>
      <c r="J35" s="356" t="s">
        <v>954</v>
      </c>
      <c r="K35" s="357" t="s">
        <v>955</v>
      </c>
      <c r="L35" s="234"/>
      <c r="M35" s="253"/>
      <c r="O35" s="387"/>
      <c r="P35" s="248" t="s">
        <v>941</v>
      </c>
      <c r="Q35" s="248" t="s">
        <v>942</v>
      </c>
      <c r="R35" s="248" t="s">
        <v>943</v>
      </c>
      <c r="S35" s="248" t="s">
        <v>944</v>
      </c>
      <c r="T35" s="248" t="s">
        <v>953</v>
      </c>
      <c r="U35" s="248" t="s">
        <v>994</v>
      </c>
      <c r="V35" s="248" t="s">
        <v>954</v>
      </c>
      <c r="W35" s="249" t="s">
        <v>955</v>
      </c>
      <c r="X35" s="234"/>
      <c r="Y35" s="253"/>
    </row>
    <row r="36" spans="1:25" s="253" customFormat="1" ht="13.5" customHeight="1" x14ac:dyDescent="0.2">
      <c r="A36" s="388">
        <v>0.59722222222222221</v>
      </c>
      <c r="C36" s="388">
        <v>0.57291666666666663</v>
      </c>
      <c r="D36" s="354" t="s">
        <v>837</v>
      </c>
      <c r="E36" s="354" t="s">
        <v>837</v>
      </c>
      <c r="F36" s="354" t="s">
        <v>837</v>
      </c>
      <c r="G36" s="354" t="s">
        <v>837</v>
      </c>
      <c r="H36" s="354" t="s">
        <v>837</v>
      </c>
      <c r="I36" s="354" t="s">
        <v>837</v>
      </c>
      <c r="J36" s="354" t="s">
        <v>837</v>
      </c>
      <c r="K36" s="355" t="s">
        <v>837</v>
      </c>
      <c r="L36" s="234"/>
      <c r="M36" s="226"/>
      <c r="O36" s="388">
        <v>0.625</v>
      </c>
      <c r="P36" s="258" t="s">
        <v>838</v>
      </c>
      <c r="Q36" s="258" t="s">
        <v>838</v>
      </c>
      <c r="R36" s="258" t="s">
        <v>838</v>
      </c>
      <c r="S36" s="258" t="s">
        <v>838</v>
      </c>
      <c r="T36" s="258" t="s">
        <v>838</v>
      </c>
      <c r="U36" s="258" t="s">
        <v>838</v>
      </c>
      <c r="V36" s="258" t="s">
        <v>838</v>
      </c>
      <c r="W36" s="346" t="s">
        <v>838</v>
      </c>
      <c r="X36" s="259"/>
      <c r="Y36" s="226"/>
    </row>
    <row r="37" spans="1:25" s="253" customFormat="1" ht="13.5" customHeight="1" x14ac:dyDescent="0.2">
      <c r="A37" s="387"/>
      <c r="C37" s="387"/>
      <c r="D37" s="356" t="s">
        <v>945</v>
      </c>
      <c r="E37" s="356" t="s">
        <v>946</v>
      </c>
      <c r="F37" s="356" t="s">
        <v>947</v>
      </c>
      <c r="G37" s="356" t="s">
        <v>948</v>
      </c>
      <c r="H37" s="356" t="s">
        <v>956</v>
      </c>
      <c r="I37" s="356" t="s">
        <v>995</v>
      </c>
      <c r="J37" s="356" t="s">
        <v>957</v>
      </c>
      <c r="K37" s="357" t="s">
        <v>958</v>
      </c>
      <c r="L37" s="234"/>
      <c r="M37" s="226"/>
      <c r="O37" s="387"/>
      <c r="P37" s="248" t="s">
        <v>945</v>
      </c>
      <c r="Q37" s="248" t="s">
        <v>946</v>
      </c>
      <c r="R37" s="248" t="s">
        <v>947</v>
      </c>
      <c r="S37" s="248" t="s">
        <v>948</v>
      </c>
      <c r="T37" s="248" t="s">
        <v>956</v>
      </c>
      <c r="U37" s="248" t="s">
        <v>995</v>
      </c>
      <c r="V37" s="248" t="s">
        <v>957</v>
      </c>
      <c r="W37" s="249" t="s">
        <v>958</v>
      </c>
      <c r="X37" s="259"/>
      <c r="Y37" s="226"/>
    </row>
    <row r="38" spans="1:25" s="253" customFormat="1" ht="13.5" customHeight="1" x14ac:dyDescent="0.2">
      <c r="A38" s="388">
        <v>0.61111111111111105</v>
      </c>
      <c r="C38" s="386">
        <v>0.58333333333333337</v>
      </c>
      <c r="D38" s="260" t="s">
        <v>837</v>
      </c>
      <c r="E38" s="260" t="s">
        <v>837</v>
      </c>
      <c r="F38" s="260" t="s">
        <v>837</v>
      </c>
      <c r="G38" s="260" t="s">
        <v>837</v>
      </c>
      <c r="H38" s="260" t="s">
        <v>837</v>
      </c>
      <c r="I38" s="260" t="s">
        <v>837</v>
      </c>
      <c r="J38" s="260" t="s">
        <v>837</v>
      </c>
      <c r="K38" s="265" t="s">
        <v>837</v>
      </c>
      <c r="L38" s="234"/>
      <c r="M38" s="226"/>
      <c r="O38" s="388">
        <v>0.63888888888888895</v>
      </c>
      <c r="P38" s="312" t="s">
        <v>838</v>
      </c>
      <c r="Q38" s="312" t="s">
        <v>838</v>
      </c>
      <c r="R38" s="312" t="s">
        <v>838</v>
      </c>
      <c r="S38" s="312" t="s">
        <v>838</v>
      </c>
      <c r="T38" s="312" t="s">
        <v>838</v>
      </c>
      <c r="U38" s="312" t="s">
        <v>838</v>
      </c>
      <c r="V38" s="312" t="s">
        <v>838</v>
      </c>
      <c r="W38" s="313" t="s">
        <v>838</v>
      </c>
      <c r="X38" s="259"/>
      <c r="Y38" s="226"/>
    </row>
    <row r="39" spans="1:25" s="253" customFormat="1" ht="13.5" customHeight="1" x14ac:dyDescent="0.2">
      <c r="A39" s="387"/>
      <c r="C39" s="387"/>
      <c r="D39" s="263" t="s">
        <v>996</v>
      </c>
      <c r="E39" s="263" t="s">
        <v>997</v>
      </c>
      <c r="F39" s="263" t="s">
        <v>998</v>
      </c>
      <c r="G39" s="263" t="s">
        <v>999</v>
      </c>
      <c r="H39" s="263" t="s">
        <v>1000</v>
      </c>
      <c r="I39" s="263" t="s">
        <v>1001</v>
      </c>
      <c r="J39" s="263" t="s">
        <v>1002</v>
      </c>
      <c r="K39" s="264" t="s">
        <v>1003</v>
      </c>
      <c r="L39" s="234"/>
      <c r="M39" s="226"/>
      <c r="O39" s="387"/>
      <c r="P39" s="314" t="s">
        <v>940</v>
      </c>
      <c r="Q39" s="314" t="s">
        <v>940</v>
      </c>
      <c r="R39" s="314" t="s">
        <v>940</v>
      </c>
      <c r="S39" s="314" t="s">
        <v>940</v>
      </c>
      <c r="T39" s="314" t="s">
        <v>940</v>
      </c>
      <c r="U39" s="314" t="s">
        <v>940</v>
      </c>
      <c r="V39" s="314" t="s">
        <v>940</v>
      </c>
      <c r="W39" s="315" t="s">
        <v>940</v>
      </c>
      <c r="X39" s="259"/>
      <c r="Y39" s="226"/>
    </row>
    <row r="40" spans="1:25" s="253" customFormat="1" ht="13.5" customHeight="1" x14ac:dyDescent="0.2">
      <c r="A40" s="388">
        <v>0.625</v>
      </c>
      <c r="C40" s="388">
        <v>0.59375</v>
      </c>
      <c r="D40" s="260" t="s">
        <v>837</v>
      </c>
      <c r="E40" s="260" t="s">
        <v>837</v>
      </c>
      <c r="F40" s="260" t="s">
        <v>837</v>
      </c>
      <c r="G40" s="260" t="s">
        <v>837</v>
      </c>
      <c r="H40" s="261" t="s">
        <v>837</v>
      </c>
      <c r="I40" s="261" t="s">
        <v>837</v>
      </c>
      <c r="J40" s="261" t="s">
        <v>837</v>
      </c>
      <c r="K40" s="262" t="s">
        <v>837</v>
      </c>
      <c r="L40" s="234"/>
      <c r="M40" s="226"/>
      <c r="O40" s="388">
        <v>0.65277777777777779</v>
      </c>
      <c r="P40" s="316" t="s">
        <v>838</v>
      </c>
      <c r="Q40" s="316" t="s">
        <v>838</v>
      </c>
      <c r="R40" s="316" t="s">
        <v>838</v>
      </c>
      <c r="S40" s="316" t="s">
        <v>838</v>
      </c>
      <c r="T40" s="316" t="s">
        <v>838</v>
      </c>
      <c r="U40" s="316" t="s">
        <v>838</v>
      </c>
      <c r="V40" s="316" t="s">
        <v>838</v>
      </c>
      <c r="W40" s="317" t="s">
        <v>838</v>
      </c>
      <c r="X40" s="259"/>
      <c r="Y40" s="226"/>
    </row>
    <row r="41" spans="1:25" s="253" customFormat="1" ht="13.5" customHeight="1" x14ac:dyDescent="0.2">
      <c r="A41" s="387"/>
      <c r="C41" s="387"/>
      <c r="D41" s="263" t="s">
        <v>1004</v>
      </c>
      <c r="E41" s="263" t="s">
        <v>1005</v>
      </c>
      <c r="F41" s="263" t="s">
        <v>1006</v>
      </c>
      <c r="G41" s="263" t="s">
        <v>1007</v>
      </c>
      <c r="H41" s="263" t="s">
        <v>1008</v>
      </c>
      <c r="I41" s="263" t="s">
        <v>1009</v>
      </c>
      <c r="J41" s="263" t="s">
        <v>1010</v>
      </c>
      <c r="K41" s="264" t="s">
        <v>1011</v>
      </c>
      <c r="L41" s="234"/>
      <c r="M41" s="226"/>
      <c r="O41" s="387"/>
      <c r="P41" s="314" t="s">
        <v>940</v>
      </c>
      <c r="Q41" s="314" t="s">
        <v>940</v>
      </c>
      <c r="R41" s="314" t="s">
        <v>940</v>
      </c>
      <c r="S41" s="314" t="s">
        <v>940</v>
      </c>
      <c r="T41" s="314" t="s">
        <v>940</v>
      </c>
      <c r="U41" s="314" t="s">
        <v>940</v>
      </c>
      <c r="V41" s="314" t="s">
        <v>940</v>
      </c>
      <c r="W41" s="315" t="s">
        <v>940</v>
      </c>
      <c r="X41" s="259"/>
      <c r="Y41" s="226"/>
    </row>
    <row r="42" spans="1:25" s="253" customFormat="1" ht="13.5" customHeight="1" x14ac:dyDescent="0.2">
      <c r="A42" s="388">
        <v>0.63888888888888895</v>
      </c>
      <c r="C42" s="388">
        <v>0.60416666666666663</v>
      </c>
      <c r="D42" s="260" t="s">
        <v>837</v>
      </c>
      <c r="E42" s="260" t="s">
        <v>837</v>
      </c>
      <c r="F42" s="260" t="s">
        <v>837</v>
      </c>
      <c r="G42" s="260" t="s">
        <v>837</v>
      </c>
      <c r="H42" s="260" t="s">
        <v>837</v>
      </c>
      <c r="I42" s="260" t="s">
        <v>837</v>
      </c>
      <c r="J42" s="260" t="s">
        <v>837</v>
      </c>
      <c r="K42" s="265" t="s">
        <v>837</v>
      </c>
      <c r="L42" s="259"/>
      <c r="M42" s="226"/>
      <c r="O42" s="388">
        <v>0.66666666666666663</v>
      </c>
      <c r="P42" s="312" t="s">
        <v>838</v>
      </c>
      <c r="Q42" s="312" t="s">
        <v>838</v>
      </c>
      <c r="R42" s="312" t="s">
        <v>838</v>
      </c>
      <c r="S42" s="312" t="s">
        <v>838</v>
      </c>
      <c r="T42" s="312" t="s">
        <v>838</v>
      </c>
      <c r="U42" s="312" t="s">
        <v>838</v>
      </c>
      <c r="V42" s="312" t="s">
        <v>838</v>
      </c>
      <c r="W42" s="313" t="s">
        <v>838</v>
      </c>
      <c r="X42" s="259"/>
      <c r="Y42" s="226"/>
    </row>
    <row r="43" spans="1:25" s="253" customFormat="1" ht="13.5" customHeight="1" x14ac:dyDescent="0.2">
      <c r="A43" s="387"/>
      <c r="C43" s="387"/>
      <c r="D43" s="263" t="s">
        <v>1012</v>
      </c>
      <c r="E43" s="263" t="s">
        <v>1013</v>
      </c>
      <c r="F43" s="263" t="s">
        <v>1014</v>
      </c>
      <c r="G43" s="263" t="s">
        <v>1015</v>
      </c>
      <c r="H43" s="263" t="s">
        <v>1016</v>
      </c>
      <c r="I43" s="263" t="s">
        <v>1017</v>
      </c>
      <c r="J43" s="263" t="s">
        <v>1018</v>
      </c>
      <c r="K43" s="264" t="s">
        <v>1019</v>
      </c>
      <c r="L43" s="259"/>
      <c r="M43" s="226"/>
      <c r="O43" s="387"/>
      <c r="P43" s="312" t="s">
        <v>940</v>
      </c>
      <c r="Q43" s="312" t="s">
        <v>940</v>
      </c>
      <c r="R43" s="312" t="s">
        <v>940</v>
      </c>
      <c r="S43" s="312" t="s">
        <v>940</v>
      </c>
      <c r="T43" s="312" t="s">
        <v>940</v>
      </c>
      <c r="U43" s="312" t="s">
        <v>940</v>
      </c>
      <c r="V43" s="312" t="s">
        <v>940</v>
      </c>
      <c r="W43" s="313" t="s">
        <v>940</v>
      </c>
      <c r="X43" s="259"/>
      <c r="Y43" s="226"/>
    </row>
    <row r="44" spans="1:25" s="226" customFormat="1" ht="13.5" customHeight="1" x14ac:dyDescent="0.2">
      <c r="A44" s="388">
        <v>0.65277777777777779</v>
      </c>
      <c r="C44" s="388">
        <v>0.61458333333333337</v>
      </c>
      <c r="D44" s="242" t="s">
        <v>837</v>
      </c>
      <c r="E44" s="242" t="s">
        <v>837</v>
      </c>
      <c r="F44" s="242" t="s">
        <v>837</v>
      </c>
      <c r="G44" s="242" t="s">
        <v>837</v>
      </c>
      <c r="H44" s="242" t="s">
        <v>837</v>
      </c>
      <c r="I44" s="242" t="s">
        <v>837</v>
      </c>
      <c r="J44" s="242" t="s">
        <v>837</v>
      </c>
      <c r="K44" s="243" t="s">
        <v>837</v>
      </c>
      <c r="L44" s="259"/>
      <c r="O44" s="388">
        <v>0.68055555555555547</v>
      </c>
      <c r="P44" s="246" t="s">
        <v>838</v>
      </c>
      <c r="Q44" s="246" t="s">
        <v>838</v>
      </c>
      <c r="R44" s="246" t="s">
        <v>838</v>
      </c>
      <c r="S44" s="246" t="s">
        <v>838</v>
      </c>
      <c r="T44" s="246" t="s">
        <v>838</v>
      </c>
      <c r="U44" s="246" t="s">
        <v>838</v>
      </c>
      <c r="V44" s="246" t="s">
        <v>838</v>
      </c>
      <c r="W44" s="247" t="s">
        <v>838</v>
      </c>
      <c r="X44" s="234"/>
    </row>
    <row r="45" spans="1:25" s="226" customFormat="1" ht="13.5" customHeight="1" x14ac:dyDescent="0.2">
      <c r="A45" s="387"/>
      <c r="C45" s="387"/>
      <c r="D45" s="238" t="s">
        <v>1079</v>
      </c>
      <c r="E45" s="238" t="s">
        <v>1080</v>
      </c>
      <c r="F45" s="238" t="s">
        <v>1081</v>
      </c>
      <c r="G45" s="238" t="s">
        <v>1082</v>
      </c>
      <c r="H45" s="238" t="s">
        <v>1083</v>
      </c>
      <c r="I45" s="238" t="s">
        <v>1084</v>
      </c>
      <c r="J45" s="238" t="s">
        <v>1085</v>
      </c>
      <c r="K45" s="239" t="s">
        <v>1086</v>
      </c>
      <c r="L45" s="259"/>
      <c r="O45" s="387"/>
      <c r="P45" s="248" t="s">
        <v>949</v>
      </c>
      <c r="Q45" s="248" t="s">
        <v>949</v>
      </c>
      <c r="R45" s="248" t="s">
        <v>949</v>
      </c>
      <c r="S45" s="248" t="s">
        <v>949</v>
      </c>
      <c r="T45" s="248" t="s">
        <v>949</v>
      </c>
      <c r="U45" s="248" t="s">
        <v>949</v>
      </c>
      <c r="V45" s="248" t="s">
        <v>949</v>
      </c>
      <c r="W45" s="249" t="s">
        <v>949</v>
      </c>
      <c r="X45" s="234"/>
    </row>
    <row r="46" spans="1:25" s="226" customFormat="1" x14ac:dyDescent="0.2">
      <c r="A46" s="388">
        <v>0.66666666666666663</v>
      </c>
      <c r="C46" s="388">
        <v>0.625</v>
      </c>
      <c r="D46" s="242" t="s">
        <v>837</v>
      </c>
      <c r="E46" s="242" t="s">
        <v>837</v>
      </c>
      <c r="F46" s="242" t="s">
        <v>837</v>
      </c>
      <c r="G46" s="242" t="s">
        <v>837</v>
      </c>
      <c r="H46" s="242" t="s">
        <v>837</v>
      </c>
      <c r="I46" s="242" t="s">
        <v>837</v>
      </c>
      <c r="J46" s="242" t="s">
        <v>837</v>
      </c>
      <c r="K46" s="243" t="s">
        <v>837</v>
      </c>
      <c r="L46" s="259"/>
      <c r="O46" s="388">
        <v>0.69444444444444453</v>
      </c>
      <c r="P46" s="246" t="s">
        <v>838</v>
      </c>
      <c r="Q46" s="246" t="s">
        <v>838</v>
      </c>
      <c r="R46" s="246" t="s">
        <v>838</v>
      </c>
      <c r="S46" s="246" t="s">
        <v>838</v>
      </c>
      <c r="T46" s="246" t="s">
        <v>838</v>
      </c>
      <c r="U46" s="246" t="s">
        <v>838</v>
      </c>
      <c r="V46" s="246" t="s">
        <v>838</v>
      </c>
      <c r="W46" s="247" t="s">
        <v>838</v>
      </c>
      <c r="X46" s="234"/>
    </row>
    <row r="47" spans="1:25" s="226" customFormat="1" ht="13.5" customHeight="1" x14ac:dyDescent="0.2">
      <c r="A47" s="387"/>
      <c r="C47" s="387"/>
      <c r="D47" s="238" t="s">
        <v>1087</v>
      </c>
      <c r="E47" s="238" t="s">
        <v>1088</v>
      </c>
      <c r="F47" s="238" t="s">
        <v>1089</v>
      </c>
      <c r="G47" s="238" t="s">
        <v>1090</v>
      </c>
      <c r="H47" s="238" t="s">
        <v>1091</v>
      </c>
      <c r="I47" s="238" t="s">
        <v>1092</v>
      </c>
      <c r="J47" s="238" t="s">
        <v>1093</v>
      </c>
      <c r="K47" s="239" t="s">
        <v>1094</v>
      </c>
      <c r="L47" s="259"/>
      <c r="O47" s="387"/>
      <c r="P47" s="248" t="s">
        <v>949</v>
      </c>
      <c r="Q47" s="248" t="s">
        <v>949</v>
      </c>
      <c r="R47" s="248" t="s">
        <v>949</v>
      </c>
      <c r="S47" s="248" t="s">
        <v>949</v>
      </c>
      <c r="T47" s="248" t="s">
        <v>949</v>
      </c>
      <c r="U47" s="248" t="s">
        <v>949</v>
      </c>
      <c r="V47" s="248" t="s">
        <v>949</v>
      </c>
      <c r="W47" s="249" t="s">
        <v>949</v>
      </c>
      <c r="X47" s="234"/>
    </row>
    <row r="48" spans="1:25" s="226" customFormat="1" ht="13.5" customHeight="1" x14ac:dyDescent="0.2">
      <c r="A48" s="388">
        <v>0.68055555555555547</v>
      </c>
      <c r="C48" s="388">
        <v>0.63541666666666663</v>
      </c>
      <c r="D48" s="242" t="s">
        <v>837</v>
      </c>
      <c r="E48" s="242" t="s">
        <v>837</v>
      </c>
      <c r="F48" s="242" t="s">
        <v>837</v>
      </c>
      <c r="G48" s="242" t="s">
        <v>837</v>
      </c>
      <c r="H48" s="242" t="s">
        <v>837</v>
      </c>
      <c r="I48" s="242" t="s">
        <v>837</v>
      </c>
      <c r="J48" s="242" t="s">
        <v>837</v>
      </c>
      <c r="K48" s="243" t="s">
        <v>837</v>
      </c>
      <c r="L48" s="259"/>
      <c r="O48" s="388">
        <v>0.70833333333333337</v>
      </c>
      <c r="P48" s="246" t="s">
        <v>838</v>
      </c>
      <c r="Q48" s="246" t="s">
        <v>838</v>
      </c>
      <c r="R48" s="246" t="s">
        <v>838</v>
      </c>
      <c r="S48" s="246" t="s">
        <v>838</v>
      </c>
      <c r="T48" s="246" t="s">
        <v>838</v>
      </c>
      <c r="U48" s="246" t="s">
        <v>838</v>
      </c>
      <c r="V48" s="246" t="s">
        <v>838</v>
      </c>
      <c r="W48" s="247" t="s">
        <v>838</v>
      </c>
      <c r="X48" s="234"/>
    </row>
    <row r="49" spans="1:25" s="226" customFormat="1" ht="13.5" customHeight="1" x14ac:dyDescent="0.2">
      <c r="A49" s="387"/>
      <c r="C49" s="387"/>
      <c r="D49" s="238" t="s">
        <v>1095</v>
      </c>
      <c r="E49" s="238" t="s">
        <v>1096</v>
      </c>
      <c r="F49" s="238" t="s">
        <v>1097</v>
      </c>
      <c r="G49" s="238" t="s">
        <v>1098</v>
      </c>
      <c r="H49" s="238" t="s">
        <v>1099</v>
      </c>
      <c r="I49" s="238" t="s">
        <v>1100</v>
      </c>
      <c r="J49" s="238" t="s">
        <v>1101</v>
      </c>
      <c r="K49" s="239" t="s">
        <v>1102</v>
      </c>
      <c r="L49" s="259"/>
      <c r="O49" s="387"/>
      <c r="P49" s="248" t="s">
        <v>949</v>
      </c>
      <c r="Q49" s="248" t="s">
        <v>949</v>
      </c>
      <c r="R49" s="248" t="s">
        <v>949</v>
      </c>
      <c r="S49" s="248" t="s">
        <v>949</v>
      </c>
      <c r="T49" s="248" t="s">
        <v>949</v>
      </c>
      <c r="U49" s="248" t="s">
        <v>949</v>
      </c>
      <c r="V49" s="248" t="s">
        <v>949</v>
      </c>
      <c r="W49" s="249" t="s">
        <v>949</v>
      </c>
      <c r="X49" s="259"/>
    </row>
    <row r="50" spans="1:25" s="226" customFormat="1" ht="13.5" customHeight="1" x14ac:dyDescent="0.2">
      <c r="A50" s="388">
        <v>0.69444444444444453</v>
      </c>
      <c r="C50" s="388">
        <v>0.64583333333333337</v>
      </c>
      <c r="D50" s="416" t="s">
        <v>1120</v>
      </c>
      <c r="E50" s="417"/>
      <c r="F50" s="417"/>
      <c r="G50" s="417"/>
      <c r="H50" s="417"/>
      <c r="I50" s="418"/>
      <c r="J50" s="301"/>
      <c r="K50" s="415"/>
      <c r="L50" s="234"/>
      <c r="O50" s="388">
        <v>0.72222222222222221</v>
      </c>
      <c r="P50" s="316" t="s">
        <v>838</v>
      </c>
      <c r="Q50" s="316" t="s">
        <v>838</v>
      </c>
      <c r="R50" s="316" t="s">
        <v>838</v>
      </c>
      <c r="S50" s="316" t="s">
        <v>838</v>
      </c>
      <c r="T50" s="316" t="s">
        <v>838</v>
      </c>
      <c r="U50" s="316" t="s">
        <v>838</v>
      </c>
      <c r="V50" s="316" t="s">
        <v>838</v>
      </c>
      <c r="W50" s="317" t="s">
        <v>838</v>
      </c>
      <c r="X50" s="266"/>
    </row>
    <row r="51" spans="1:25" s="226" customFormat="1" ht="13.5" customHeight="1" x14ac:dyDescent="0.2">
      <c r="A51" s="387"/>
      <c r="C51" s="387"/>
      <c r="D51" s="419"/>
      <c r="E51" s="420"/>
      <c r="F51" s="420"/>
      <c r="G51" s="420"/>
      <c r="H51" s="420"/>
      <c r="I51" s="421"/>
      <c r="J51" s="322"/>
      <c r="K51" s="324"/>
      <c r="L51" s="234"/>
      <c r="M51" s="267"/>
      <c r="O51" s="387"/>
      <c r="P51" s="314" t="s">
        <v>959</v>
      </c>
      <c r="Q51" s="314" t="s">
        <v>959</v>
      </c>
      <c r="R51" s="314" t="s">
        <v>959</v>
      </c>
      <c r="S51" s="314" t="s">
        <v>959</v>
      </c>
      <c r="T51" s="314" t="s">
        <v>959</v>
      </c>
      <c r="U51" s="314" t="s">
        <v>959</v>
      </c>
      <c r="V51" s="314" t="s">
        <v>959</v>
      </c>
      <c r="W51" s="315" t="s">
        <v>959</v>
      </c>
      <c r="X51" s="266"/>
      <c r="Y51" s="267"/>
    </row>
    <row r="52" spans="1:25" s="226" customFormat="1" ht="13.5" customHeight="1" x14ac:dyDescent="0.2">
      <c r="A52" s="388">
        <v>0.70833333333333337</v>
      </c>
      <c r="C52" s="388">
        <v>0.65625</v>
      </c>
      <c r="D52" s="232" t="s">
        <v>837</v>
      </c>
      <c r="E52" s="232" t="s">
        <v>837</v>
      </c>
      <c r="F52" s="232" t="s">
        <v>837</v>
      </c>
      <c r="G52" s="232" t="s">
        <v>837</v>
      </c>
      <c r="H52" s="232" t="s">
        <v>837</v>
      </c>
      <c r="I52" s="232" t="s">
        <v>837</v>
      </c>
      <c r="J52" s="301"/>
      <c r="K52" s="298"/>
      <c r="L52" s="234"/>
      <c r="M52" s="267"/>
      <c r="O52" s="388">
        <v>0.73611111111111116</v>
      </c>
      <c r="P52" s="316" t="s">
        <v>838</v>
      </c>
      <c r="Q52" s="316" t="s">
        <v>838</v>
      </c>
      <c r="R52" s="316" t="s">
        <v>838</v>
      </c>
      <c r="S52" s="316" t="s">
        <v>838</v>
      </c>
      <c r="T52" s="316" t="s">
        <v>838</v>
      </c>
      <c r="U52" s="316" t="s">
        <v>838</v>
      </c>
      <c r="V52" s="316" t="s">
        <v>838</v>
      </c>
      <c r="W52" s="317" t="s">
        <v>838</v>
      </c>
      <c r="Y52" s="267"/>
    </row>
    <row r="53" spans="1:25" s="226" customFormat="1" ht="13.5" customHeight="1" x14ac:dyDescent="0.2">
      <c r="A53" s="387"/>
      <c r="C53" s="387"/>
      <c r="D53" s="238" t="s">
        <v>940</v>
      </c>
      <c r="E53" s="238" t="s">
        <v>940</v>
      </c>
      <c r="F53" s="238" t="s">
        <v>940</v>
      </c>
      <c r="G53" s="238" t="s">
        <v>940</v>
      </c>
      <c r="H53" s="238" t="s">
        <v>940</v>
      </c>
      <c r="I53" s="238" t="s">
        <v>940</v>
      </c>
      <c r="J53" s="301"/>
      <c r="K53" s="298"/>
      <c r="L53" s="234"/>
      <c r="M53" s="267"/>
      <c r="N53" s="268"/>
      <c r="O53" s="387"/>
      <c r="P53" s="314" t="s">
        <v>959</v>
      </c>
      <c r="Q53" s="314" t="s">
        <v>959</v>
      </c>
      <c r="R53" s="314" t="s">
        <v>959</v>
      </c>
      <c r="S53" s="314" t="s">
        <v>959</v>
      </c>
      <c r="T53" s="314" t="s">
        <v>959</v>
      </c>
      <c r="U53" s="314" t="s">
        <v>959</v>
      </c>
      <c r="V53" s="314" t="s">
        <v>959</v>
      </c>
      <c r="W53" s="315" t="s">
        <v>959</v>
      </c>
      <c r="Y53" s="267"/>
    </row>
    <row r="54" spans="1:25" s="226" customFormat="1" ht="13.5" customHeight="1" x14ac:dyDescent="0.2">
      <c r="A54" s="388">
        <v>0.72222222222222221</v>
      </c>
      <c r="C54" s="388">
        <v>0.66666666666666663</v>
      </c>
      <c r="D54" s="260" t="s">
        <v>837</v>
      </c>
      <c r="E54" s="260" t="s">
        <v>837</v>
      </c>
      <c r="F54" s="260" t="s">
        <v>837</v>
      </c>
      <c r="G54" s="260" t="s">
        <v>837</v>
      </c>
      <c r="H54" s="260" t="s">
        <v>837</v>
      </c>
      <c r="I54" s="260" t="s">
        <v>837</v>
      </c>
      <c r="J54" s="260" t="s">
        <v>837</v>
      </c>
      <c r="K54" s="265" t="s">
        <v>837</v>
      </c>
      <c r="L54" s="234"/>
      <c r="M54" s="267"/>
      <c r="O54" s="388">
        <v>0.75</v>
      </c>
      <c r="P54" s="246" t="s">
        <v>838</v>
      </c>
      <c r="Q54" s="246" t="s">
        <v>838</v>
      </c>
      <c r="R54" s="246" t="s">
        <v>838</v>
      </c>
      <c r="S54" s="246" t="s">
        <v>838</v>
      </c>
      <c r="T54" s="246" t="s">
        <v>838</v>
      </c>
      <c r="U54" s="246" t="s">
        <v>838</v>
      </c>
      <c r="V54" s="246" t="s">
        <v>838</v>
      </c>
      <c r="W54" s="247" t="s">
        <v>838</v>
      </c>
      <c r="X54" s="266"/>
      <c r="Y54" s="267"/>
    </row>
    <row r="55" spans="1:25" s="226" customFormat="1" ht="13.5" customHeight="1" x14ac:dyDescent="0.2">
      <c r="A55" s="387"/>
      <c r="C55" s="387"/>
      <c r="D55" s="263" t="s">
        <v>949</v>
      </c>
      <c r="E55" s="263" t="s">
        <v>949</v>
      </c>
      <c r="F55" s="263" t="s">
        <v>949</v>
      </c>
      <c r="G55" s="263" t="s">
        <v>949</v>
      </c>
      <c r="H55" s="263" t="s">
        <v>949</v>
      </c>
      <c r="I55" s="263" t="s">
        <v>949</v>
      </c>
      <c r="J55" s="263" t="s">
        <v>949</v>
      </c>
      <c r="K55" s="264" t="s">
        <v>949</v>
      </c>
      <c r="L55" s="234"/>
      <c r="M55" s="267"/>
      <c r="O55" s="387"/>
      <c r="P55" s="248" t="s">
        <v>960</v>
      </c>
      <c r="Q55" s="248" t="s">
        <v>960</v>
      </c>
      <c r="R55" s="248" t="s">
        <v>960</v>
      </c>
      <c r="S55" s="248" t="s">
        <v>960</v>
      </c>
      <c r="T55" s="248" t="s">
        <v>960</v>
      </c>
      <c r="U55" s="248" t="s">
        <v>960</v>
      </c>
      <c r="V55" s="248" t="s">
        <v>960</v>
      </c>
      <c r="W55" s="249" t="s">
        <v>960</v>
      </c>
      <c r="X55" s="266"/>
      <c r="Y55" s="267"/>
    </row>
    <row r="56" spans="1:25" s="226" customFormat="1" ht="13.5" customHeight="1" x14ac:dyDescent="0.2">
      <c r="A56" s="388">
        <v>0.73611111111111116</v>
      </c>
      <c r="C56" s="388">
        <v>0.67708333333333337</v>
      </c>
      <c r="D56" s="260" t="s">
        <v>837</v>
      </c>
      <c r="E56" s="260" t="s">
        <v>837</v>
      </c>
      <c r="F56" s="260" t="s">
        <v>837</v>
      </c>
      <c r="G56" s="260" t="s">
        <v>837</v>
      </c>
      <c r="H56" s="260" t="s">
        <v>837</v>
      </c>
      <c r="I56" s="260" t="s">
        <v>837</v>
      </c>
      <c r="J56" s="260" t="s">
        <v>837</v>
      </c>
      <c r="K56" s="265" t="s">
        <v>837</v>
      </c>
      <c r="L56" s="234"/>
      <c r="M56" s="267"/>
      <c r="O56" s="388">
        <v>0.76388888888888884</v>
      </c>
      <c r="P56" s="246" t="s">
        <v>838</v>
      </c>
      <c r="Q56" s="246" t="s">
        <v>838</v>
      </c>
      <c r="R56" s="246" t="s">
        <v>838</v>
      </c>
      <c r="S56" s="246" t="s">
        <v>838</v>
      </c>
      <c r="T56" s="246" t="s">
        <v>838</v>
      </c>
      <c r="U56" s="246" t="s">
        <v>838</v>
      </c>
      <c r="V56" s="246" t="s">
        <v>838</v>
      </c>
      <c r="W56" s="247" t="s">
        <v>838</v>
      </c>
      <c r="X56" s="234"/>
      <c r="Y56" s="267"/>
    </row>
    <row r="57" spans="1:25" s="226" customFormat="1" ht="13.5" customHeight="1" thickBot="1" x14ac:dyDescent="0.25">
      <c r="A57" s="387"/>
      <c r="C57" s="387"/>
      <c r="D57" s="263" t="s">
        <v>949</v>
      </c>
      <c r="E57" s="263" t="s">
        <v>949</v>
      </c>
      <c r="F57" s="263" t="s">
        <v>949</v>
      </c>
      <c r="G57" s="263" t="s">
        <v>949</v>
      </c>
      <c r="H57" s="263" t="s">
        <v>949</v>
      </c>
      <c r="I57" s="263" t="s">
        <v>949</v>
      </c>
      <c r="J57" s="263" t="s">
        <v>949</v>
      </c>
      <c r="K57" s="264" t="s">
        <v>949</v>
      </c>
      <c r="L57" s="259"/>
      <c r="M57" s="267"/>
      <c r="O57" s="387"/>
      <c r="P57" s="251" t="s">
        <v>960</v>
      </c>
      <c r="Q57" s="251" t="s">
        <v>960</v>
      </c>
      <c r="R57" s="251" t="s">
        <v>960</v>
      </c>
      <c r="S57" s="251" t="s">
        <v>960</v>
      </c>
      <c r="T57" s="251" t="s">
        <v>960</v>
      </c>
      <c r="U57" s="251" t="s">
        <v>960</v>
      </c>
      <c r="V57" s="251" t="s">
        <v>960</v>
      </c>
      <c r="W57" s="252" t="s">
        <v>960</v>
      </c>
      <c r="X57" s="234"/>
      <c r="Y57" s="267"/>
    </row>
    <row r="58" spans="1:25" s="253" customFormat="1" ht="13.5" customHeight="1" thickBot="1" x14ac:dyDescent="0.25">
      <c r="A58" s="388">
        <v>0.75</v>
      </c>
      <c r="B58" s="226"/>
      <c r="C58" s="388">
        <v>0.6875</v>
      </c>
      <c r="D58" s="260" t="s">
        <v>837</v>
      </c>
      <c r="E58" s="260" t="s">
        <v>837</v>
      </c>
      <c r="F58" s="260" t="s">
        <v>837</v>
      </c>
      <c r="G58" s="260" t="s">
        <v>837</v>
      </c>
      <c r="H58" s="260" t="s">
        <v>837</v>
      </c>
      <c r="I58" s="260" t="s">
        <v>837</v>
      </c>
      <c r="J58" s="260" t="s">
        <v>837</v>
      </c>
      <c r="K58" s="265" t="s">
        <v>837</v>
      </c>
      <c r="L58" s="266"/>
      <c r="M58" s="267"/>
      <c r="N58" s="226"/>
      <c r="O58" s="226"/>
      <c r="P58" s="255"/>
      <c r="Q58" s="255"/>
      <c r="R58" s="255"/>
      <c r="S58" s="255"/>
      <c r="T58" s="255"/>
      <c r="U58" s="255"/>
      <c r="V58" s="255"/>
      <c r="W58" s="255"/>
      <c r="X58" s="234"/>
      <c r="Y58" s="267"/>
    </row>
    <row r="59" spans="1:25" s="226" customFormat="1" ht="13.5" customHeight="1" thickBot="1" x14ac:dyDescent="0.25">
      <c r="A59" s="387"/>
      <c r="C59" s="387"/>
      <c r="D59" s="263" t="s">
        <v>949</v>
      </c>
      <c r="E59" s="263" t="s">
        <v>949</v>
      </c>
      <c r="F59" s="263" t="s">
        <v>949</v>
      </c>
      <c r="G59" s="263" t="s">
        <v>949</v>
      </c>
      <c r="H59" s="263" t="s">
        <v>949</v>
      </c>
      <c r="I59" s="263" t="s">
        <v>949</v>
      </c>
      <c r="J59" s="263" t="s">
        <v>949</v>
      </c>
      <c r="K59" s="264" t="s">
        <v>949</v>
      </c>
      <c r="L59" s="266"/>
      <c r="M59" s="267"/>
      <c r="O59" s="228" t="s">
        <v>962</v>
      </c>
      <c r="P59" s="229">
        <v>1</v>
      </c>
      <c r="Q59" s="229">
        <v>2</v>
      </c>
      <c r="R59" s="229">
        <v>3</v>
      </c>
      <c r="S59" s="229">
        <v>4</v>
      </c>
      <c r="T59" s="229">
        <v>5</v>
      </c>
      <c r="U59" s="229">
        <v>6</v>
      </c>
      <c r="V59" s="229">
        <v>7</v>
      </c>
      <c r="W59" s="230">
        <v>8</v>
      </c>
      <c r="X59" s="234"/>
      <c r="Y59" s="267"/>
    </row>
    <row r="60" spans="1:25" s="226" customFormat="1" ht="13.5" customHeight="1" x14ac:dyDescent="0.2">
      <c r="A60" s="388">
        <v>0.76388888888888884</v>
      </c>
      <c r="B60" s="253"/>
      <c r="C60" s="388">
        <v>0.69791666666666663</v>
      </c>
      <c r="D60" s="260" t="s">
        <v>837</v>
      </c>
      <c r="E60" s="260" t="s">
        <v>837</v>
      </c>
      <c r="F60" s="260" t="s">
        <v>837</v>
      </c>
      <c r="G60" s="260" t="s">
        <v>837</v>
      </c>
      <c r="H60" s="260" t="s">
        <v>837</v>
      </c>
      <c r="I60" s="260" t="s">
        <v>837</v>
      </c>
      <c r="J60" s="260" t="s">
        <v>837</v>
      </c>
      <c r="K60" s="265" t="s">
        <v>837</v>
      </c>
      <c r="L60" s="266"/>
      <c r="M60" s="267"/>
      <c r="O60" s="404">
        <v>0.3888888888888889</v>
      </c>
      <c r="P60" s="350" t="s">
        <v>838</v>
      </c>
      <c r="Q60" s="350" t="s">
        <v>838</v>
      </c>
      <c r="R60" s="350" t="s">
        <v>838</v>
      </c>
      <c r="S60" s="350" t="s">
        <v>838</v>
      </c>
      <c r="T60" s="350" t="s">
        <v>838</v>
      </c>
      <c r="U60" s="350" t="s">
        <v>838</v>
      </c>
      <c r="V60" s="350" t="s">
        <v>838</v>
      </c>
      <c r="W60" s="351" t="s">
        <v>838</v>
      </c>
      <c r="X60" s="234"/>
      <c r="Y60" s="267"/>
    </row>
    <row r="61" spans="1:25" s="226" customFormat="1" ht="13.5" customHeight="1" x14ac:dyDescent="0.2">
      <c r="A61" s="387"/>
      <c r="C61" s="387"/>
      <c r="D61" s="263" t="s">
        <v>949</v>
      </c>
      <c r="E61" s="263" t="s">
        <v>949</v>
      </c>
      <c r="F61" s="263" t="s">
        <v>949</v>
      </c>
      <c r="G61" s="263" t="s">
        <v>949</v>
      </c>
      <c r="H61" s="263" t="s">
        <v>949</v>
      </c>
      <c r="I61" s="263" t="s">
        <v>949</v>
      </c>
      <c r="J61" s="263" t="s">
        <v>949</v>
      </c>
      <c r="K61" s="264" t="s">
        <v>949</v>
      </c>
      <c r="L61" s="266"/>
      <c r="M61" s="267"/>
      <c r="O61" s="403"/>
      <c r="P61" s="314" t="s">
        <v>961</v>
      </c>
      <c r="Q61" s="314" t="s">
        <v>961</v>
      </c>
      <c r="R61" s="314" t="s">
        <v>961</v>
      </c>
      <c r="S61" s="314" t="s">
        <v>961</v>
      </c>
      <c r="T61" s="314" t="s">
        <v>961</v>
      </c>
      <c r="U61" s="314" t="s">
        <v>961</v>
      </c>
      <c r="V61" s="314" t="s">
        <v>961</v>
      </c>
      <c r="W61" s="315" t="s">
        <v>961</v>
      </c>
      <c r="X61" s="234"/>
      <c r="Y61" s="267"/>
    </row>
    <row r="62" spans="1:25" s="226" customFormat="1" ht="13.5" customHeight="1" x14ac:dyDescent="0.2">
      <c r="A62" s="388">
        <v>0.77777777777777779</v>
      </c>
      <c r="C62" s="388">
        <v>0.70833333333333337</v>
      </c>
      <c r="D62" s="260" t="s">
        <v>837</v>
      </c>
      <c r="E62" s="260" t="s">
        <v>837</v>
      </c>
      <c r="F62" s="260" t="s">
        <v>837</v>
      </c>
      <c r="G62" s="260" t="s">
        <v>837</v>
      </c>
      <c r="H62" s="260" t="s">
        <v>837</v>
      </c>
      <c r="I62" s="260" t="s">
        <v>837</v>
      </c>
      <c r="J62" s="260" t="s">
        <v>837</v>
      </c>
      <c r="K62" s="265" t="s">
        <v>837</v>
      </c>
      <c r="L62" s="234"/>
      <c r="M62" s="267"/>
      <c r="O62" s="403">
        <v>0.40277777777777773</v>
      </c>
      <c r="P62" s="258" t="s">
        <v>838</v>
      </c>
      <c r="Q62" s="258" t="s">
        <v>838</v>
      </c>
      <c r="R62" s="258" t="s">
        <v>838</v>
      </c>
      <c r="S62" s="269" t="s">
        <v>838</v>
      </c>
      <c r="T62" s="318"/>
      <c r="U62" s="319"/>
      <c r="V62" s="319"/>
      <c r="W62" s="320"/>
      <c r="X62" s="259"/>
      <c r="Y62" s="267"/>
    </row>
    <row r="63" spans="1:25" s="226" customFormat="1" ht="13.5" customHeight="1" x14ac:dyDescent="0.2">
      <c r="A63" s="387"/>
      <c r="C63" s="387"/>
      <c r="D63" s="263" t="s">
        <v>949</v>
      </c>
      <c r="E63" s="263" t="s">
        <v>949</v>
      </c>
      <c r="F63" s="263" t="s">
        <v>949</v>
      </c>
      <c r="G63" s="263" t="s">
        <v>949</v>
      </c>
      <c r="H63" s="263" t="s">
        <v>949</v>
      </c>
      <c r="I63" s="263" t="s">
        <v>949</v>
      </c>
      <c r="J63" s="263" t="s">
        <v>949</v>
      </c>
      <c r="K63" s="264" t="s">
        <v>949</v>
      </c>
      <c r="L63" s="234"/>
      <c r="M63" s="267"/>
      <c r="O63" s="403"/>
      <c r="P63" s="248" t="s">
        <v>961</v>
      </c>
      <c r="Q63" s="248" t="s">
        <v>961</v>
      </c>
      <c r="R63" s="248" t="s">
        <v>961</v>
      </c>
      <c r="S63" s="348" t="s">
        <v>961</v>
      </c>
      <c r="T63" s="349"/>
      <c r="U63" s="319"/>
      <c r="V63" s="319"/>
      <c r="W63" s="320"/>
      <c r="X63" s="259"/>
      <c r="Y63" s="267"/>
    </row>
    <row r="64" spans="1:25" s="226" customFormat="1" ht="13.5" customHeight="1" x14ac:dyDescent="0.2">
      <c r="A64" s="388">
        <v>0.79166666666666663</v>
      </c>
      <c r="C64" s="388">
        <v>0.71875</v>
      </c>
      <c r="D64" s="260" t="s">
        <v>837</v>
      </c>
      <c r="E64" s="260" t="s">
        <v>837</v>
      </c>
      <c r="F64" s="260" t="s">
        <v>837</v>
      </c>
      <c r="G64" s="260" t="s">
        <v>837</v>
      </c>
      <c r="H64" s="260" t="s">
        <v>837</v>
      </c>
      <c r="I64" s="260" t="s">
        <v>837</v>
      </c>
      <c r="J64" s="260" t="s">
        <v>837</v>
      </c>
      <c r="K64" s="265" t="s">
        <v>837</v>
      </c>
      <c r="L64" s="234"/>
      <c r="M64" s="267"/>
      <c r="O64" s="403">
        <v>0.41666666666666669</v>
      </c>
      <c r="P64" s="312" t="s">
        <v>838</v>
      </c>
      <c r="Q64" s="312" t="s">
        <v>838</v>
      </c>
      <c r="R64" s="312" t="s">
        <v>838</v>
      </c>
      <c r="S64" s="347" t="s">
        <v>838</v>
      </c>
      <c r="T64" s="272"/>
      <c r="U64" s="270"/>
      <c r="V64" s="270"/>
      <c r="W64" s="271"/>
      <c r="X64" s="259"/>
      <c r="Y64" s="267"/>
    </row>
    <row r="65" spans="1:25" s="226" customFormat="1" ht="13.5" customHeight="1" thickBot="1" x14ac:dyDescent="0.25">
      <c r="A65" s="387"/>
      <c r="C65" s="387"/>
      <c r="D65" s="263" t="s">
        <v>949</v>
      </c>
      <c r="E65" s="263" t="s">
        <v>949</v>
      </c>
      <c r="F65" s="263" t="s">
        <v>949</v>
      </c>
      <c r="G65" s="263" t="s">
        <v>949</v>
      </c>
      <c r="H65" s="263" t="s">
        <v>949</v>
      </c>
      <c r="I65" s="263" t="s">
        <v>949</v>
      </c>
      <c r="J65" s="263" t="s">
        <v>949</v>
      </c>
      <c r="K65" s="264" t="s">
        <v>949</v>
      </c>
      <c r="L65" s="234"/>
      <c r="M65" s="267"/>
      <c r="O65" s="403"/>
      <c r="P65" s="314" t="s">
        <v>963</v>
      </c>
      <c r="Q65" s="314" t="s">
        <v>963</v>
      </c>
      <c r="R65" s="314" t="s">
        <v>963</v>
      </c>
      <c r="S65" s="321" t="s">
        <v>963</v>
      </c>
      <c r="T65" s="273"/>
      <c r="U65" s="274"/>
      <c r="V65" s="274"/>
      <c r="W65" s="275"/>
      <c r="X65" s="259"/>
      <c r="Y65" s="267"/>
    </row>
    <row r="66" spans="1:25" s="226" customFormat="1" ht="13.5" customHeight="1" x14ac:dyDescent="0.2">
      <c r="A66" s="390">
        <v>0.375</v>
      </c>
      <c r="C66" s="388">
        <v>0.72916666666666663</v>
      </c>
      <c r="D66" s="232" t="s">
        <v>837</v>
      </c>
      <c r="E66" s="232" t="s">
        <v>837</v>
      </c>
      <c r="F66" s="232" t="s">
        <v>837</v>
      </c>
      <c r="G66" s="232" t="s">
        <v>837</v>
      </c>
      <c r="H66" s="232" t="s">
        <v>837</v>
      </c>
      <c r="I66" s="232" t="s">
        <v>837</v>
      </c>
      <c r="J66" s="232" t="s">
        <v>837</v>
      </c>
      <c r="K66" s="232" t="s">
        <v>837</v>
      </c>
      <c r="L66" s="234"/>
      <c r="M66" s="267"/>
      <c r="O66" s="403">
        <v>0.4375</v>
      </c>
      <c r="P66" s="246" t="s">
        <v>838</v>
      </c>
      <c r="Q66" s="246" t="s">
        <v>838</v>
      </c>
      <c r="R66" s="246" t="s">
        <v>838</v>
      </c>
      <c r="S66" s="246" t="s">
        <v>838</v>
      </c>
      <c r="T66" s="246" t="s">
        <v>838</v>
      </c>
      <c r="U66" s="246" t="s">
        <v>838</v>
      </c>
      <c r="V66" s="246" t="s">
        <v>838</v>
      </c>
      <c r="W66" s="247" t="s">
        <v>838</v>
      </c>
      <c r="X66" s="259"/>
      <c r="Y66" s="267"/>
    </row>
    <row r="67" spans="1:25" s="226" customFormat="1" ht="13.5" customHeight="1" x14ac:dyDescent="0.2">
      <c r="A67" s="387"/>
      <c r="C67" s="387"/>
      <c r="D67" s="238" t="s">
        <v>1116</v>
      </c>
      <c r="E67" s="238" t="s">
        <v>1116</v>
      </c>
      <c r="F67" s="238" t="s">
        <v>1116</v>
      </c>
      <c r="G67" s="238" t="s">
        <v>1116</v>
      </c>
      <c r="H67" s="238" t="s">
        <v>1116</v>
      </c>
      <c r="I67" s="238" t="s">
        <v>1116</v>
      </c>
      <c r="J67" s="238" t="s">
        <v>1116</v>
      </c>
      <c r="K67" s="238" t="s">
        <v>1116</v>
      </c>
      <c r="L67" s="234"/>
      <c r="M67" s="267"/>
      <c r="N67" s="280"/>
      <c r="O67" s="403"/>
      <c r="P67" s="248" t="s">
        <v>964</v>
      </c>
      <c r="Q67" s="248" t="s">
        <v>964</v>
      </c>
      <c r="R67" s="248" t="s">
        <v>964</v>
      </c>
      <c r="S67" s="248" t="s">
        <v>964</v>
      </c>
      <c r="T67" s="248" t="s">
        <v>964</v>
      </c>
      <c r="U67" s="248" t="s">
        <v>964</v>
      </c>
      <c r="V67" s="248" t="s">
        <v>964</v>
      </c>
      <c r="W67" s="249" t="s">
        <v>964</v>
      </c>
      <c r="X67" s="259"/>
      <c r="Y67" s="267"/>
    </row>
    <row r="68" spans="1:25" s="226" customFormat="1" ht="13.5" customHeight="1" x14ac:dyDescent="0.2">
      <c r="A68" s="388">
        <v>0.3888888888888889</v>
      </c>
      <c r="C68" s="388">
        <v>0.73958333333333337</v>
      </c>
      <c r="D68" s="232" t="s">
        <v>837</v>
      </c>
      <c r="E68" s="232" t="s">
        <v>837</v>
      </c>
      <c r="F68" s="232" t="s">
        <v>837</v>
      </c>
      <c r="G68" s="232" t="s">
        <v>837</v>
      </c>
      <c r="H68" s="232" t="s">
        <v>837</v>
      </c>
      <c r="I68" s="232" t="s">
        <v>837</v>
      </c>
      <c r="J68" s="232" t="s">
        <v>837</v>
      </c>
      <c r="K68" s="232" t="s">
        <v>837</v>
      </c>
      <c r="L68" s="234"/>
      <c r="M68" s="267"/>
      <c r="N68" s="280"/>
      <c r="O68" s="403">
        <v>0.45833333333333331</v>
      </c>
      <c r="P68" s="325" t="s">
        <v>838</v>
      </c>
      <c r="Q68" s="325" t="s">
        <v>838</v>
      </c>
      <c r="R68" s="325" t="s">
        <v>838</v>
      </c>
      <c r="S68" s="325" t="s">
        <v>838</v>
      </c>
      <c r="T68" s="325" t="s">
        <v>838</v>
      </c>
      <c r="U68" s="325" t="s">
        <v>838</v>
      </c>
      <c r="V68" s="276"/>
      <c r="W68" s="277"/>
      <c r="X68" s="259"/>
      <c r="Y68" s="267"/>
    </row>
    <row r="69" spans="1:25" s="226" customFormat="1" ht="13.5" customHeight="1" x14ac:dyDescent="0.2">
      <c r="A69" s="387"/>
      <c r="C69" s="387"/>
      <c r="D69" s="238" t="s">
        <v>1116</v>
      </c>
      <c r="E69" s="238" t="s">
        <v>1116</v>
      </c>
      <c r="F69" s="238" t="s">
        <v>1116</v>
      </c>
      <c r="G69" s="238" t="s">
        <v>1116</v>
      </c>
      <c r="H69" s="238" t="s">
        <v>1116</v>
      </c>
      <c r="I69" s="238" t="s">
        <v>1116</v>
      </c>
      <c r="J69" s="238" t="s">
        <v>1116</v>
      </c>
      <c r="K69" s="238" t="s">
        <v>1116</v>
      </c>
      <c r="L69" s="234"/>
      <c r="M69" s="267"/>
      <c r="N69" s="280"/>
      <c r="O69" s="403"/>
      <c r="P69" s="326" t="s">
        <v>965</v>
      </c>
      <c r="Q69" s="326" t="s">
        <v>965</v>
      </c>
      <c r="R69" s="326" t="s">
        <v>965</v>
      </c>
      <c r="S69" s="326" t="s">
        <v>965</v>
      </c>
      <c r="T69" s="326" t="s">
        <v>965</v>
      </c>
      <c r="U69" s="326" t="s">
        <v>965</v>
      </c>
      <c r="V69" s="276"/>
      <c r="W69" s="277"/>
      <c r="X69" s="255"/>
      <c r="Y69" s="267"/>
    </row>
    <row r="70" spans="1:25" s="226" customFormat="1" ht="13.5" customHeight="1" x14ac:dyDescent="0.2">
      <c r="A70" s="388">
        <v>0.40277777777777773</v>
      </c>
      <c r="C70" s="388">
        <v>0.75</v>
      </c>
      <c r="D70" s="232" t="s">
        <v>837</v>
      </c>
      <c r="E70" s="232" t="s">
        <v>837</v>
      </c>
      <c r="F70" s="232" t="s">
        <v>837</v>
      </c>
      <c r="G70" s="232" t="s">
        <v>837</v>
      </c>
      <c r="H70" s="232" t="s">
        <v>837</v>
      </c>
      <c r="I70" s="232" t="s">
        <v>837</v>
      </c>
      <c r="J70" s="232" t="s">
        <v>837</v>
      </c>
      <c r="K70" s="232" t="s">
        <v>837</v>
      </c>
      <c r="L70" s="234"/>
      <c r="M70" s="267"/>
      <c r="N70" s="280"/>
      <c r="O70" s="403">
        <v>0.47916666666666669</v>
      </c>
      <c r="P70" s="246" t="s">
        <v>838</v>
      </c>
      <c r="Q70" s="246" t="s">
        <v>838</v>
      </c>
      <c r="R70" s="246" t="s">
        <v>838</v>
      </c>
      <c r="S70" s="246" t="s">
        <v>838</v>
      </c>
      <c r="T70" s="246" t="s">
        <v>838</v>
      </c>
      <c r="U70" s="268"/>
      <c r="V70" s="276"/>
      <c r="W70" s="277"/>
      <c r="X70" s="266"/>
      <c r="Y70" s="267"/>
    </row>
    <row r="71" spans="1:25" s="226" customFormat="1" ht="13.5" customHeight="1" thickBot="1" x14ac:dyDescent="0.25">
      <c r="A71" s="387"/>
      <c r="C71" s="389"/>
      <c r="D71" s="238" t="s">
        <v>1116</v>
      </c>
      <c r="E71" s="238" t="s">
        <v>1116</v>
      </c>
      <c r="F71" s="238" t="s">
        <v>1116</v>
      </c>
      <c r="G71" s="238" t="s">
        <v>1116</v>
      </c>
      <c r="H71" s="238" t="s">
        <v>1116</v>
      </c>
      <c r="I71" s="238" t="s">
        <v>1116</v>
      </c>
      <c r="J71" s="238" t="s">
        <v>1116</v>
      </c>
      <c r="K71" s="238" t="s">
        <v>1116</v>
      </c>
      <c r="L71" s="234"/>
      <c r="M71" s="267"/>
      <c r="N71" s="276"/>
      <c r="O71" s="403"/>
      <c r="P71" s="248" t="s">
        <v>966</v>
      </c>
      <c r="Q71" s="248" t="s">
        <v>966</v>
      </c>
      <c r="R71" s="248" t="s">
        <v>966</v>
      </c>
      <c r="S71" s="248" t="s">
        <v>966</v>
      </c>
      <c r="T71" s="248" t="s">
        <v>966</v>
      </c>
      <c r="U71" s="268"/>
      <c r="V71" s="276"/>
      <c r="W71" s="277"/>
      <c r="X71" s="290"/>
      <c r="Y71" s="267"/>
    </row>
    <row r="72" spans="1:25" s="268" customFormat="1" ht="13.5" customHeight="1" thickBot="1" x14ac:dyDescent="0.25">
      <c r="A72" s="422"/>
      <c r="B72" s="226"/>
      <c r="D72" s="226"/>
      <c r="E72" s="226"/>
      <c r="F72" s="226"/>
      <c r="G72" s="226"/>
      <c r="H72" s="226"/>
      <c r="I72" s="226"/>
      <c r="J72" s="226"/>
      <c r="K72" s="226"/>
      <c r="L72" s="234"/>
      <c r="M72" s="267"/>
      <c r="N72" s="280"/>
      <c r="O72" s="388">
        <v>0.52083333333333337</v>
      </c>
      <c r="P72" s="325" t="s">
        <v>838</v>
      </c>
      <c r="Q72" s="325" t="s">
        <v>838</v>
      </c>
      <c r="R72" s="325" t="s">
        <v>838</v>
      </c>
      <c r="S72" s="278"/>
      <c r="T72" s="278"/>
      <c r="V72" s="276"/>
      <c r="W72" s="277"/>
      <c r="X72" s="234"/>
      <c r="Y72" s="267"/>
    </row>
    <row r="73" spans="1:25" s="226" customFormat="1" ht="13.5" customHeight="1" thickBot="1" x14ac:dyDescent="0.25">
      <c r="A73" s="423"/>
      <c r="C73" s="228" t="s">
        <v>962</v>
      </c>
      <c r="D73" s="229">
        <v>1</v>
      </c>
      <c r="E73" s="229">
        <v>2</v>
      </c>
      <c r="F73" s="229">
        <v>3</v>
      </c>
      <c r="G73" s="229">
        <v>4</v>
      </c>
      <c r="H73" s="229">
        <v>5</v>
      </c>
      <c r="I73" s="229">
        <v>6</v>
      </c>
      <c r="J73" s="229">
        <v>7</v>
      </c>
      <c r="K73" s="230">
        <v>8</v>
      </c>
      <c r="L73" s="234"/>
      <c r="M73" s="267"/>
      <c r="N73" s="280"/>
      <c r="O73" s="387"/>
      <c r="P73" s="326" t="s">
        <v>967</v>
      </c>
      <c r="Q73" s="326" t="s">
        <v>967</v>
      </c>
      <c r="R73" s="326" t="s">
        <v>967</v>
      </c>
      <c r="S73" s="278"/>
      <c r="T73" s="278"/>
      <c r="U73" s="268"/>
      <c r="V73" s="276"/>
      <c r="W73" s="277"/>
      <c r="X73" s="234"/>
      <c r="Y73" s="267"/>
    </row>
    <row r="74" spans="1:25" s="226" customFormat="1" ht="13.5" customHeight="1" x14ac:dyDescent="0.2">
      <c r="A74" s="386">
        <v>0.41666666666666669</v>
      </c>
      <c r="B74" s="268"/>
      <c r="C74" s="390">
        <v>0.375</v>
      </c>
      <c r="D74" s="358" t="s">
        <v>837</v>
      </c>
      <c r="E74" s="358" t="s">
        <v>837</v>
      </c>
      <c r="F74" s="358" t="s">
        <v>837</v>
      </c>
      <c r="G74" s="358" t="s">
        <v>837</v>
      </c>
      <c r="H74" s="358" t="s">
        <v>837</v>
      </c>
      <c r="I74" s="358" t="s">
        <v>837</v>
      </c>
      <c r="J74" s="358" t="s">
        <v>837</v>
      </c>
      <c r="K74" s="359" t="s">
        <v>837</v>
      </c>
      <c r="L74" s="259"/>
      <c r="M74" s="267"/>
      <c r="N74" s="280"/>
      <c r="O74" s="352"/>
      <c r="P74" s="323"/>
      <c r="Q74" s="255"/>
      <c r="R74" s="255"/>
      <c r="S74" s="276"/>
      <c r="T74" s="278"/>
      <c r="U74" s="268"/>
      <c r="V74" s="276"/>
      <c r="W74" s="277"/>
      <c r="X74" s="234"/>
      <c r="Y74" s="267"/>
    </row>
    <row r="75" spans="1:25" s="226" customFormat="1" ht="13.5" customHeight="1" x14ac:dyDescent="0.2">
      <c r="A75" s="387"/>
      <c r="C75" s="387"/>
      <c r="D75" s="263" t="s">
        <v>959</v>
      </c>
      <c r="E75" s="263" t="s">
        <v>959</v>
      </c>
      <c r="F75" s="263" t="s">
        <v>959</v>
      </c>
      <c r="G75" s="263" t="s">
        <v>959</v>
      </c>
      <c r="H75" s="263" t="s">
        <v>959</v>
      </c>
      <c r="I75" s="263" t="s">
        <v>959</v>
      </c>
      <c r="J75" s="263" t="s">
        <v>959</v>
      </c>
      <c r="K75" s="264" t="s">
        <v>959</v>
      </c>
      <c r="L75" s="259"/>
      <c r="M75" s="267"/>
      <c r="N75" s="280"/>
      <c r="O75" s="386">
        <v>0.5625</v>
      </c>
      <c r="P75" s="258" t="s">
        <v>838</v>
      </c>
      <c r="Q75" s="279"/>
      <c r="R75" s="255"/>
      <c r="S75" s="278"/>
      <c r="T75" s="278"/>
      <c r="U75" s="278"/>
      <c r="V75" s="276"/>
      <c r="W75" s="277"/>
      <c r="X75" s="234"/>
      <c r="Y75" s="267"/>
    </row>
    <row r="76" spans="1:25" s="226" customFormat="1" ht="13.5" customHeight="1" x14ac:dyDescent="0.25">
      <c r="A76" s="388">
        <v>0.43055555555555558</v>
      </c>
      <c r="C76" s="388">
        <v>0.3888888888888889</v>
      </c>
      <c r="D76" s="260" t="s">
        <v>837</v>
      </c>
      <c r="E76" s="260" t="s">
        <v>837</v>
      </c>
      <c r="F76" s="260" t="s">
        <v>837</v>
      </c>
      <c r="G76" s="260" t="s">
        <v>837</v>
      </c>
      <c r="H76" s="260" t="s">
        <v>837</v>
      </c>
      <c r="I76" s="260" t="s">
        <v>837</v>
      </c>
      <c r="J76" s="260" t="s">
        <v>837</v>
      </c>
      <c r="K76" s="265" t="s">
        <v>837</v>
      </c>
      <c r="L76" s="259"/>
      <c r="M76" s="267"/>
      <c r="N76" s="299"/>
      <c r="O76" s="387"/>
      <c r="P76" s="248" t="s">
        <v>968</v>
      </c>
      <c r="Q76" s="279"/>
      <c r="R76" s="255"/>
      <c r="S76" s="278"/>
      <c r="T76" s="278"/>
      <c r="U76" s="278"/>
      <c r="V76" s="276"/>
      <c r="W76" s="277"/>
      <c r="X76" s="234"/>
      <c r="Y76" s="267"/>
    </row>
    <row r="77" spans="1:25" s="226" customFormat="1" ht="13.5" customHeight="1" x14ac:dyDescent="0.2">
      <c r="A77" s="387"/>
      <c r="C77" s="387"/>
      <c r="D77" s="263" t="s">
        <v>959</v>
      </c>
      <c r="E77" s="263" t="s">
        <v>959</v>
      </c>
      <c r="F77" s="263" t="s">
        <v>959</v>
      </c>
      <c r="G77" s="263" t="s">
        <v>959</v>
      </c>
      <c r="H77" s="263" t="s">
        <v>959</v>
      </c>
      <c r="I77" s="263" t="s">
        <v>959</v>
      </c>
      <c r="J77" s="263" t="s">
        <v>959</v>
      </c>
      <c r="K77" s="264" t="s">
        <v>959</v>
      </c>
      <c r="L77" s="259"/>
      <c r="M77" s="267"/>
      <c r="N77" s="302"/>
      <c r="O77" s="388">
        <v>0.58333333333333337</v>
      </c>
      <c r="P77" s="327" t="s">
        <v>838</v>
      </c>
      <c r="Q77" s="282"/>
      <c r="R77" s="278"/>
      <c r="S77" s="276"/>
      <c r="T77" s="276"/>
      <c r="U77" s="278"/>
      <c r="V77" s="276"/>
      <c r="W77" s="277"/>
      <c r="X77" s="234"/>
      <c r="Y77" s="267"/>
    </row>
    <row r="78" spans="1:25" s="226" customFormat="1" ht="13.5" customHeight="1" thickBot="1" x14ac:dyDescent="0.3">
      <c r="A78" s="388">
        <v>0.44444444444444442</v>
      </c>
      <c r="C78" s="388">
        <v>0.40277777777777773</v>
      </c>
      <c r="D78" s="232" t="s">
        <v>837</v>
      </c>
      <c r="E78" s="232" t="s">
        <v>837</v>
      </c>
      <c r="F78" s="232" t="s">
        <v>837</v>
      </c>
      <c r="G78" s="232" t="s">
        <v>837</v>
      </c>
      <c r="H78" s="232" t="s">
        <v>837</v>
      </c>
      <c r="I78" s="232" t="s">
        <v>837</v>
      </c>
      <c r="J78" s="232" t="s">
        <v>837</v>
      </c>
      <c r="K78" s="233" t="s">
        <v>837</v>
      </c>
      <c r="L78" s="259"/>
      <c r="M78" s="267"/>
      <c r="N78" s="280"/>
      <c r="O78" s="389"/>
      <c r="P78" s="328" t="s">
        <v>969</v>
      </c>
      <c r="Q78" s="284"/>
      <c r="R78" s="285"/>
      <c r="S78" s="285"/>
      <c r="T78" s="285"/>
      <c r="U78" s="285"/>
      <c r="V78" s="286"/>
      <c r="W78" s="287"/>
      <c r="X78" s="234"/>
      <c r="Y78" s="280"/>
    </row>
    <row r="79" spans="1:25" s="226" customFormat="1" ht="13.5" customHeight="1" x14ac:dyDescent="0.25">
      <c r="A79" s="387"/>
      <c r="C79" s="387"/>
      <c r="D79" s="238" t="s">
        <v>960</v>
      </c>
      <c r="E79" s="238" t="s">
        <v>960</v>
      </c>
      <c r="F79" s="238" t="s">
        <v>960</v>
      </c>
      <c r="G79" s="238" t="s">
        <v>960</v>
      </c>
      <c r="H79" s="238" t="s">
        <v>960</v>
      </c>
      <c r="I79" s="238" t="s">
        <v>960</v>
      </c>
      <c r="J79" s="238" t="s">
        <v>960</v>
      </c>
      <c r="K79" s="239" t="s">
        <v>960</v>
      </c>
      <c r="L79" s="259"/>
      <c r="M79" s="267"/>
      <c r="N79" s="280"/>
      <c r="O79" s="294"/>
      <c r="P79" s="289"/>
      <c r="Q79" s="289"/>
      <c r="R79" s="289"/>
      <c r="S79" s="280"/>
      <c r="T79" s="280"/>
      <c r="U79" s="276"/>
      <c r="V79" s="280"/>
      <c r="W79" s="280"/>
      <c r="X79" s="234"/>
      <c r="Y79" s="280"/>
    </row>
    <row r="80" spans="1:25" s="226" customFormat="1" ht="13.5" customHeight="1" x14ac:dyDescent="0.2">
      <c r="A80" s="388">
        <v>0.45833333333333331</v>
      </c>
      <c r="C80" s="388">
        <v>0.41666666666666669</v>
      </c>
      <c r="D80" s="242" t="s">
        <v>837</v>
      </c>
      <c r="E80" s="242" t="s">
        <v>837</v>
      </c>
      <c r="F80" s="242" t="s">
        <v>837</v>
      </c>
      <c r="G80" s="242" t="s">
        <v>837</v>
      </c>
      <c r="H80" s="242" t="s">
        <v>837</v>
      </c>
      <c r="I80" s="242" t="s">
        <v>837</v>
      </c>
      <c r="J80" s="242" t="s">
        <v>837</v>
      </c>
      <c r="K80" s="243" t="s">
        <v>837</v>
      </c>
      <c r="L80" s="259"/>
      <c r="M80" s="267"/>
      <c r="N80" s="280"/>
      <c r="O80" s="405">
        <v>0.60416666666666663</v>
      </c>
      <c r="P80" s="385" t="s">
        <v>970</v>
      </c>
      <c r="Q80" s="291"/>
      <c r="R80" s="292"/>
      <c r="S80" s="280"/>
      <c r="T80" s="280"/>
      <c r="U80" s="280"/>
      <c r="V80" s="280"/>
      <c r="W80" s="280"/>
      <c r="X80" s="234"/>
      <c r="Y80" s="280"/>
    </row>
    <row r="81" spans="1:25" s="226" customFormat="1" ht="13.5" customHeight="1" x14ac:dyDescent="0.2">
      <c r="A81" s="387"/>
      <c r="C81" s="387"/>
      <c r="D81" s="238" t="s">
        <v>960</v>
      </c>
      <c r="E81" s="238" t="s">
        <v>960</v>
      </c>
      <c r="F81" s="238" t="s">
        <v>960</v>
      </c>
      <c r="G81" s="238" t="s">
        <v>960</v>
      </c>
      <c r="H81" s="238" t="s">
        <v>960</v>
      </c>
      <c r="I81" s="238" t="s">
        <v>960</v>
      </c>
      <c r="J81" s="238" t="s">
        <v>960</v>
      </c>
      <c r="K81" s="239" t="s">
        <v>960</v>
      </c>
      <c r="L81" s="255"/>
      <c r="M81" s="267"/>
      <c r="N81" s="280"/>
      <c r="O81" s="406"/>
      <c r="P81" s="385"/>
      <c r="Q81" s="293"/>
      <c r="R81" s="293"/>
      <c r="S81" s="280"/>
      <c r="T81" s="280"/>
      <c r="U81" s="280"/>
      <c r="V81" s="276"/>
      <c r="W81" s="276"/>
      <c r="X81" s="280"/>
      <c r="Y81" s="280"/>
    </row>
    <row r="82" spans="1:25" s="226" customFormat="1" ht="13.5" customHeight="1" x14ac:dyDescent="0.25">
      <c r="A82" s="388">
        <v>0.47222222222222227</v>
      </c>
      <c r="B82" s="280"/>
      <c r="C82" s="388">
        <v>0.43055555555555558</v>
      </c>
      <c r="D82" s="261" t="s">
        <v>837</v>
      </c>
      <c r="E82" s="261" t="s">
        <v>837</v>
      </c>
      <c r="F82" s="261" t="s">
        <v>837</v>
      </c>
      <c r="G82" s="261" t="s">
        <v>837</v>
      </c>
      <c r="H82" s="261" t="s">
        <v>837</v>
      </c>
      <c r="I82" s="261" t="s">
        <v>837</v>
      </c>
      <c r="J82" s="261" t="s">
        <v>837</v>
      </c>
      <c r="K82" s="262" t="s">
        <v>837</v>
      </c>
      <c r="L82" s="266"/>
      <c r="M82" s="280"/>
      <c r="N82" s="280"/>
      <c r="O82" s="294"/>
      <c r="P82" s="293"/>
      <c r="Q82" s="293"/>
      <c r="R82" s="293"/>
      <c r="S82" s="289"/>
      <c r="T82" s="289"/>
      <c r="U82" s="280"/>
      <c r="V82" s="280"/>
      <c r="W82" s="280"/>
      <c r="X82" s="304"/>
      <c r="Y82" s="280"/>
    </row>
    <row r="83" spans="1:25" s="226" customFormat="1" ht="13.5" customHeight="1" x14ac:dyDescent="0.2">
      <c r="A83" s="387"/>
      <c r="B83" s="280"/>
      <c r="C83" s="387"/>
      <c r="D83" s="263" t="s">
        <v>961</v>
      </c>
      <c r="E83" s="263" t="s">
        <v>961</v>
      </c>
      <c r="F83" s="263" t="s">
        <v>961</v>
      </c>
      <c r="G83" s="263" t="s">
        <v>961</v>
      </c>
      <c r="H83" s="263" t="s">
        <v>961</v>
      </c>
      <c r="I83" s="263" t="s">
        <v>961</v>
      </c>
      <c r="J83" s="263" t="s">
        <v>961</v>
      </c>
      <c r="K83" s="264" t="s">
        <v>961</v>
      </c>
      <c r="L83" s="290"/>
      <c r="M83" s="280"/>
      <c r="N83" s="280"/>
      <c r="O83" s="294"/>
      <c r="P83" s="294" t="s">
        <v>971</v>
      </c>
      <c r="Q83" s="294"/>
      <c r="R83" s="294"/>
      <c r="S83" s="291"/>
      <c r="T83" s="255"/>
      <c r="U83" s="280"/>
      <c r="V83" s="280"/>
      <c r="W83" s="280"/>
      <c r="X83" s="280"/>
      <c r="Y83" s="280"/>
    </row>
    <row r="84" spans="1:25" ht="15" x14ac:dyDescent="0.25">
      <c r="A84" s="388">
        <v>0.4861111111111111</v>
      </c>
      <c r="C84" s="388">
        <v>0.44444444444444442</v>
      </c>
      <c r="D84" s="260" t="s">
        <v>837</v>
      </c>
      <c r="E84" s="260" t="s">
        <v>837</v>
      </c>
      <c r="F84" s="260" t="s">
        <v>837</v>
      </c>
      <c r="G84" s="296" t="s">
        <v>837</v>
      </c>
      <c r="H84" s="297"/>
      <c r="I84" s="255"/>
      <c r="J84" s="255"/>
      <c r="K84" s="298"/>
      <c r="L84" s="234"/>
      <c r="O84" s="294"/>
      <c r="P84" s="293" t="s">
        <v>972</v>
      </c>
      <c r="Q84" s="293"/>
      <c r="R84" s="293"/>
      <c r="S84" s="293"/>
      <c r="U84" s="289"/>
      <c r="V84" s="280"/>
      <c r="W84" s="280"/>
    </row>
    <row r="85" spans="1:25" x14ac:dyDescent="0.2">
      <c r="A85" s="387"/>
      <c r="C85" s="387"/>
      <c r="D85" s="263" t="s">
        <v>961</v>
      </c>
      <c r="E85" s="263" t="s">
        <v>961</v>
      </c>
      <c r="F85" s="263" t="s">
        <v>961</v>
      </c>
      <c r="G85" s="300" t="s">
        <v>961</v>
      </c>
      <c r="H85" s="301"/>
      <c r="I85" s="255"/>
      <c r="J85" s="255"/>
      <c r="K85" s="298"/>
      <c r="L85" s="234"/>
      <c r="O85" s="294"/>
      <c r="P85" s="293" t="s">
        <v>973</v>
      </c>
      <c r="Q85" s="293"/>
      <c r="R85" s="293"/>
      <c r="S85" s="293"/>
      <c r="U85" s="255"/>
      <c r="V85" s="280"/>
      <c r="W85" s="280"/>
      <c r="Y85" s="226"/>
    </row>
    <row r="86" spans="1:25" x14ac:dyDescent="0.2">
      <c r="A86" s="388">
        <v>0.5</v>
      </c>
      <c r="C86" s="388">
        <v>0.45833333333333331</v>
      </c>
      <c r="D86" s="232" t="s">
        <v>837</v>
      </c>
      <c r="E86" s="232" t="s">
        <v>837</v>
      </c>
      <c r="F86" s="232" t="s">
        <v>837</v>
      </c>
      <c r="G86" s="303" t="s">
        <v>837</v>
      </c>
      <c r="H86" s="301"/>
      <c r="I86" s="255"/>
      <c r="J86" s="255"/>
      <c r="K86" s="298"/>
      <c r="L86" s="234"/>
      <c r="O86" s="294"/>
      <c r="P86" s="293"/>
      <c r="Q86" s="293"/>
      <c r="R86" s="293"/>
      <c r="S86" s="293"/>
      <c r="U86" s="255"/>
      <c r="V86" s="280"/>
      <c r="W86" s="280"/>
      <c r="Y86" s="226"/>
    </row>
    <row r="87" spans="1:25" ht="13.5" thickBot="1" x14ac:dyDescent="0.25">
      <c r="A87" s="389"/>
      <c r="C87" s="387"/>
      <c r="D87" s="238" t="s">
        <v>963</v>
      </c>
      <c r="E87" s="238" t="s">
        <v>963</v>
      </c>
      <c r="F87" s="238" t="s">
        <v>963</v>
      </c>
      <c r="G87" s="353" t="s">
        <v>963</v>
      </c>
      <c r="H87" s="322"/>
      <c r="I87" s="323"/>
      <c r="J87" s="323"/>
      <c r="K87" s="324"/>
      <c r="L87" s="234"/>
      <c r="O87" s="294"/>
      <c r="P87" s="293"/>
      <c r="Q87" s="293"/>
      <c r="R87" s="293"/>
      <c r="S87" s="293"/>
      <c r="U87" s="255"/>
      <c r="V87" s="280"/>
      <c r="W87" s="280"/>
      <c r="Y87" s="226"/>
    </row>
    <row r="88" spans="1:25" x14ac:dyDescent="0.2">
      <c r="A88" s="388">
        <v>0.55555555555555558</v>
      </c>
      <c r="C88" s="388">
        <v>0.47222222222222227</v>
      </c>
      <c r="D88" s="232" t="s">
        <v>837</v>
      </c>
      <c r="E88" s="232" t="s">
        <v>837</v>
      </c>
      <c r="F88" s="232" t="s">
        <v>837</v>
      </c>
      <c r="G88" s="232" t="s">
        <v>837</v>
      </c>
      <c r="H88" s="232" t="s">
        <v>837</v>
      </c>
      <c r="I88" s="232" t="s">
        <v>837</v>
      </c>
      <c r="J88" s="232" t="s">
        <v>837</v>
      </c>
      <c r="K88" s="233" t="s">
        <v>837</v>
      </c>
      <c r="L88" s="234"/>
      <c r="O88" s="294"/>
      <c r="P88" s="293"/>
      <c r="Q88" s="293"/>
      <c r="R88" s="293"/>
      <c r="S88" s="293"/>
      <c r="U88" s="255"/>
      <c r="V88" s="280"/>
      <c r="W88" s="280"/>
      <c r="Y88" s="226"/>
    </row>
    <row r="89" spans="1:25" x14ac:dyDescent="0.2">
      <c r="A89" s="387"/>
      <c r="C89" s="387"/>
      <c r="D89" s="238" t="s">
        <v>964</v>
      </c>
      <c r="E89" s="238" t="s">
        <v>964</v>
      </c>
      <c r="F89" s="238" t="s">
        <v>964</v>
      </c>
      <c r="G89" s="238" t="s">
        <v>964</v>
      </c>
      <c r="H89" s="238" t="s">
        <v>964</v>
      </c>
      <c r="I89" s="238" t="s">
        <v>964</v>
      </c>
      <c r="J89" s="238" t="s">
        <v>964</v>
      </c>
      <c r="K89" s="239" t="s">
        <v>964</v>
      </c>
      <c r="L89" s="234"/>
      <c r="O89" s="294"/>
      <c r="P89" s="293"/>
      <c r="Q89" s="293"/>
      <c r="R89" s="293"/>
      <c r="S89" s="293"/>
      <c r="U89" s="255"/>
      <c r="V89" s="280"/>
      <c r="W89" s="280"/>
      <c r="Y89" s="226"/>
    </row>
    <row r="90" spans="1:25" s="226" customFormat="1" ht="13.5" customHeight="1" x14ac:dyDescent="0.2">
      <c r="A90" s="388">
        <v>0.56944444444444442</v>
      </c>
      <c r="B90" s="280"/>
      <c r="C90" s="388">
        <v>0.4861111111111111</v>
      </c>
      <c r="D90" s="260" t="s">
        <v>837</v>
      </c>
      <c r="E90" s="260" t="s">
        <v>837</v>
      </c>
      <c r="F90" s="260" t="s">
        <v>837</v>
      </c>
      <c r="G90" s="260" t="s">
        <v>837</v>
      </c>
      <c r="H90" s="260" t="s">
        <v>837</v>
      </c>
      <c r="I90" s="260" t="s">
        <v>837</v>
      </c>
      <c r="J90" s="276"/>
      <c r="K90" s="277"/>
      <c r="L90" s="234"/>
      <c r="M90" s="280"/>
      <c r="O90" s="294"/>
      <c r="P90" s="294"/>
      <c r="Q90" s="294"/>
      <c r="R90" s="293"/>
      <c r="S90" s="293"/>
      <c r="T90" s="295"/>
      <c r="U90" s="255"/>
      <c r="V90" s="255"/>
      <c r="W90" s="259"/>
    </row>
    <row r="91" spans="1:25" s="226" customFormat="1" ht="13.5" customHeight="1" x14ac:dyDescent="0.2">
      <c r="A91" s="387"/>
      <c r="B91" s="280"/>
      <c r="C91" s="387"/>
      <c r="D91" s="263" t="s">
        <v>965</v>
      </c>
      <c r="E91" s="263" t="s">
        <v>965</v>
      </c>
      <c r="F91" s="263" t="s">
        <v>965</v>
      </c>
      <c r="G91" s="263" t="s">
        <v>965</v>
      </c>
      <c r="H91" s="263" t="s">
        <v>965</v>
      </c>
      <c r="I91" s="263" t="s">
        <v>965</v>
      </c>
      <c r="J91" s="276"/>
      <c r="K91" s="277"/>
      <c r="L91" s="234"/>
      <c r="M91" s="280"/>
      <c r="O91" s="295"/>
      <c r="P91" s="294"/>
      <c r="Q91" s="294"/>
      <c r="R91" s="293"/>
      <c r="S91" s="293"/>
      <c r="T91" s="294"/>
      <c r="U91" s="295"/>
      <c r="V91" s="295"/>
      <c r="W91" s="259"/>
    </row>
    <row r="92" spans="1:25" s="226" customFormat="1" ht="13.5" customHeight="1" x14ac:dyDescent="0.2">
      <c r="A92" s="388">
        <v>0.58333333333333337</v>
      </c>
      <c r="C92" s="388">
        <v>0.5</v>
      </c>
      <c r="D92" s="232" t="s">
        <v>837</v>
      </c>
      <c r="E92" s="232" t="s">
        <v>837</v>
      </c>
      <c r="F92" s="232" t="s">
        <v>837</v>
      </c>
      <c r="G92" s="232" t="s">
        <v>837</v>
      </c>
      <c r="H92" s="232" t="s">
        <v>837</v>
      </c>
      <c r="I92" s="268"/>
      <c r="J92" s="276"/>
      <c r="K92" s="277"/>
      <c r="L92" s="234"/>
      <c r="M92" s="280"/>
      <c r="O92" s="295"/>
      <c r="P92" s="294"/>
      <c r="Q92" s="294"/>
      <c r="R92" s="294"/>
      <c r="S92" s="294"/>
      <c r="T92" s="293"/>
      <c r="U92" s="295"/>
      <c r="V92" s="295"/>
      <c r="W92" s="259"/>
    </row>
    <row r="93" spans="1:25" s="226" customFormat="1" ht="13.5" customHeight="1" thickBot="1" x14ac:dyDescent="0.25">
      <c r="A93" s="387"/>
      <c r="C93" s="389"/>
      <c r="D93" s="250" t="s">
        <v>966</v>
      </c>
      <c r="E93" s="250" t="s">
        <v>966</v>
      </c>
      <c r="F93" s="250" t="s">
        <v>966</v>
      </c>
      <c r="G93" s="250" t="s">
        <v>966</v>
      </c>
      <c r="H93" s="250" t="s">
        <v>966</v>
      </c>
      <c r="I93" s="360"/>
      <c r="J93" s="361"/>
      <c r="K93" s="362"/>
      <c r="L93" s="234"/>
      <c r="M93" s="280"/>
      <c r="O93" s="295"/>
      <c r="P93" s="294"/>
      <c r="Q93" s="294"/>
      <c r="R93" s="294"/>
      <c r="S93" s="294"/>
      <c r="T93" s="293"/>
      <c r="U93" s="294"/>
      <c r="V93" s="294"/>
      <c r="W93" s="259"/>
    </row>
    <row r="94" spans="1:25" s="226" customFormat="1" ht="13.5" customHeight="1" thickBot="1" x14ac:dyDescent="0.25">
      <c r="A94" s="280"/>
      <c r="C94" s="254"/>
      <c r="D94" s="255"/>
      <c r="E94" s="255"/>
      <c r="F94" s="255"/>
      <c r="G94" s="255"/>
      <c r="H94" s="255"/>
      <c r="I94" s="255"/>
      <c r="J94" s="255"/>
      <c r="K94" s="255"/>
      <c r="L94" s="234"/>
      <c r="O94" s="295"/>
      <c r="P94" s="294"/>
      <c r="Q94" s="294"/>
      <c r="R94" s="294"/>
      <c r="S94" s="294"/>
      <c r="T94" s="294"/>
      <c r="U94" s="294"/>
      <c r="V94" s="294"/>
      <c r="W94" s="259"/>
      <c r="X94" s="280"/>
    </row>
    <row r="95" spans="1:25" ht="15.75" thickBot="1" x14ac:dyDescent="0.25">
      <c r="B95" s="226"/>
      <c r="C95" s="228" t="s">
        <v>962</v>
      </c>
      <c r="D95" s="229">
        <v>1</v>
      </c>
      <c r="E95" s="229">
        <v>2</v>
      </c>
      <c r="F95" s="229">
        <v>3</v>
      </c>
      <c r="G95" s="229">
        <v>4</v>
      </c>
      <c r="H95" s="229">
        <v>5</v>
      </c>
      <c r="I95" s="229">
        <v>6</v>
      </c>
      <c r="J95" s="229">
        <v>7</v>
      </c>
      <c r="K95" s="230">
        <v>8</v>
      </c>
      <c r="L95" s="234"/>
      <c r="M95" s="226"/>
      <c r="O95" s="295"/>
      <c r="P95" s="294"/>
      <c r="Q95" s="294"/>
      <c r="R95" s="294"/>
      <c r="S95" s="294"/>
      <c r="T95" s="294"/>
      <c r="U95" s="294"/>
      <c r="V95" s="294"/>
      <c r="W95" s="259"/>
    </row>
    <row r="96" spans="1:25" x14ac:dyDescent="0.2">
      <c r="A96" s="388">
        <v>0.59722222222222221</v>
      </c>
      <c r="C96" s="388">
        <v>0.55555555555555558</v>
      </c>
      <c r="D96" s="260" t="s">
        <v>837</v>
      </c>
      <c r="E96" s="260" t="s">
        <v>837</v>
      </c>
      <c r="F96" s="260" t="s">
        <v>837</v>
      </c>
      <c r="G96" s="278"/>
      <c r="H96" s="278"/>
      <c r="I96" s="268"/>
      <c r="J96" s="276"/>
      <c r="K96" s="277"/>
      <c r="L96" s="226"/>
      <c r="M96" s="226"/>
      <c r="O96" s="295"/>
      <c r="P96" s="294"/>
      <c r="Q96" s="294"/>
      <c r="R96" s="294"/>
      <c r="S96" s="294"/>
      <c r="T96" s="294"/>
      <c r="U96" s="294"/>
      <c r="V96" s="294"/>
      <c r="W96" s="259"/>
    </row>
    <row r="97" spans="1:24" x14ac:dyDescent="0.2">
      <c r="A97" s="387"/>
      <c r="C97" s="387"/>
      <c r="D97" s="263" t="s">
        <v>967</v>
      </c>
      <c r="E97" s="263" t="s">
        <v>967</v>
      </c>
      <c r="F97" s="263" t="s">
        <v>967</v>
      </c>
      <c r="G97" s="278"/>
      <c r="H97" s="278"/>
      <c r="I97" s="268"/>
      <c r="J97" s="276"/>
      <c r="K97" s="277"/>
      <c r="L97" s="226"/>
      <c r="M97" s="226"/>
      <c r="O97" s="295"/>
      <c r="P97" s="294"/>
      <c r="Q97" s="294"/>
      <c r="R97" s="294"/>
      <c r="S97" s="294"/>
      <c r="T97" s="294"/>
      <c r="U97" s="294"/>
      <c r="V97" s="294"/>
      <c r="W97" s="259"/>
      <c r="X97" s="276"/>
    </row>
    <row r="98" spans="1:24" x14ac:dyDescent="0.2">
      <c r="A98" s="388">
        <v>0.61111111111111105</v>
      </c>
      <c r="C98" s="388">
        <v>0.56944444444444442</v>
      </c>
      <c r="D98" s="232" t="s">
        <v>837</v>
      </c>
      <c r="E98" s="279"/>
      <c r="F98" s="255"/>
      <c r="G98" s="278"/>
      <c r="H98" s="278"/>
      <c r="I98" s="278"/>
      <c r="J98" s="276"/>
      <c r="K98" s="277"/>
      <c r="L98" s="226"/>
      <c r="M98" s="226"/>
      <c r="O98" s="295"/>
      <c r="P98" s="294"/>
      <c r="Q98" s="294"/>
      <c r="R98" s="294"/>
      <c r="S98" s="294"/>
      <c r="T98" s="294"/>
      <c r="U98" s="294"/>
      <c r="V98" s="294"/>
      <c r="W98" s="266"/>
    </row>
    <row r="99" spans="1:24" s="276" customFormat="1" x14ac:dyDescent="0.2">
      <c r="A99" s="387"/>
      <c r="B99" s="280"/>
      <c r="C99" s="387"/>
      <c r="D99" s="238" t="s">
        <v>968</v>
      </c>
      <c r="E99" s="279"/>
      <c r="F99" s="255"/>
      <c r="G99" s="278"/>
      <c r="H99" s="278"/>
      <c r="I99" s="278"/>
      <c r="K99" s="277"/>
      <c r="L99" s="226"/>
      <c r="M99" s="280"/>
      <c r="O99" s="295"/>
      <c r="P99" s="294"/>
      <c r="Q99" s="294"/>
      <c r="R99" s="294"/>
      <c r="S99" s="294"/>
      <c r="T99" s="294"/>
      <c r="U99" s="294"/>
      <c r="V99" s="294"/>
      <c r="W99" s="290"/>
      <c r="X99" s="280"/>
    </row>
    <row r="100" spans="1:24" x14ac:dyDescent="0.2">
      <c r="A100" s="388">
        <v>0.625</v>
      </c>
      <c r="C100" s="388">
        <v>0.58333333333333337</v>
      </c>
      <c r="D100" s="281" t="s">
        <v>837</v>
      </c>
      <c r="E100" s="282"/>
      <c r="F100" s="278"/>
      <c r="G100" s="276"/>
      <c r="H100" s="276"/>
      <c r="I100" s="278"/>
      <c r="J100" s="276"/>
      <c r="K100" s="277"/>
      <c r="L100" s="226"/>
      <c r="O100" s="295"/>
      <c r="P100" s="294"/>
      <c r="Q100" s="294"/>
      <c r="R100" s="294"/>
      <c r="S100" s="294"/>
      <c r="T100" s="294"/>
      <c r="U100" s="294"/>
      <c r="V100" s="294"/>
      <c r="W100" s="234"/>
    </row>
    <row r="101" spans="1:24" ht="15.75" thickBot="1" x14ac:dyDescent="0.3">
      <c r="A101" s="389"/>
      <c r="C101" s="389"/>
      <c r="D101" s="283" t="s">
        <v>969</v>
      </c>
      <c r="E101" s="284"/>
      <c r="F101" s="285"/>
      <c r="G101" s="285"/>
      <c r="H101" s="285"/>
      <c r="I101" s="285"/>
      <c r="J101" s="286"/>
      <c r="K101" s="287"/>
      <c r="L101" s="226"/>
      <c r="O101" s="295"/>
      <c r="W101" s="234"/>
    </row>
    <row r="102" spans="1:24" ht="15" x14ac:dyDescent="0.25">
      <c r="A102" s="226"/>
      <c r="D102" s="289"/>
      <c r="E102" s="289"/>
      <c r="F102" s="289"/>
      <c r="G102" s="280"/>
      <c r="H102" s="280"/>
      <c r="I102" s="276"/>
      <c r="J102" s="280"/>
      <c r="K102" s="280"/>
      <c r="L102" s="226"/>
      <c r="O102" s="295"/>
      <c r="W102" s="234"/>
      <c r="X102" s="299"/>
    </row>
    <row r="103" spans="1:24" x14ac:dyDescent="0.2">
      <c r="A103" s="405">
        <v>0.64583333333333337</v>
      </c>
      <c r="B103" s="276"/>
      <c r="C103" s="405">
        <v>0.60416666666666663</v>
      </c>
      <c r="D103" s="407" t="s">
        <v>970</v>
      </c>
      <c r="E103" s="291"/>
      <c r="F103" s="292"/>
      <c r="G103" s="280"/>
      <c r="H103" s="280"/>
      <c r="I103" s="280"/>
      <c r="J103" s="280"/>
      <c r="K103" s="280"/>
      <c r="M103" s="276"/>
      <c r="O103" s="295"/>
      <c r="W103" s="234"/>
      <c r="X103" s="302"/>
    </row>
    <row r="104" spans="1:24" s="299" customFormat="1" ht="13.5" customHeight="1" x14ac:dyDescent="0.25">
      <c r="A104" s="406"/>
      <c r="B104" s="280"/>
      <c r="C104" s="406"/>
      <c r="D104" s="407"/>
      <c r="E104" s="293"/>
      <c r="F104" s="293"/>
      <c r="G104" s="280"/>
      <c r="H104" s="280"/>
      <c r="I104" s="280"/>
      <c r="J104" s="276"/>
      <c r="K104" s="276"/>
      <c r="L104" s="280"/>
      <c r="M104" s="280"/>
      <c r="O104" s="295"/>
      <c r="P104" s="295"/>
      <c r="Q104" s="295"/>
      <c r="R104" s="295"/>
      <c r="S104" s="295"/>
      <c r="T104" s="295"/>
      <c r="U104" s="295"/>
      <c r="V104" s="295"/>
      <c r="W104" s="234"/>
      <c r="X104" s="276"/>
    </row>
    <row r="105" spans="1:24" s="302" customFormat="1" ht="15" customHeight="1" x14ac:dyDescent="0.25">
      <c r="A105" s="280"/>
      <c r="B105" s="280"/>
      <c r="C105" s="288"/>
      <c r="D105" s="293"/>
      <c r="E105" s="293"/>
      <c r="F105" s="293"/>
      <c r="G105" s="289"/>
      <c r="H105" s="289"/>
      <c r="I105" s="280"/>
      <c r="J105" s="280"/>
      <c r="K105" s="280"/>
      <c r="L105" s="280"/>
      <c r="M105" s="280"/>
      <c r="O105" s="295"/>
      <c r="P105" s="295"/>
      <c r="Q105" s="295"/>
      <c r="R105" s="295"/>
      <c r="S105" s="295"/>
      <c r="T105" s="295"/>
      <c r="U105" s="295"/>
      <c r="V105" s="295"/>
      <c r="W105" s="234"/>
      <c r="X105" s="280"/>
    </row>
    <row r="106" spans="1:24" s="276" customFormat="1" x14ac:dyDescent="0.2">
      <c r="A106" s="280"/>
      <c r="B106" s="280"/>
      <c r="C106" s="288"/>
      <c r="D106" s="294" t="s">
        <v>971</v>
      </c>
      <c r="E106" s="294"/>
      <c r="F106" s="294"/>
      <c r="G106" s="291"/>
      <c r="H106" s="255"/>
      <c r="I106" s="280"/>
      <c r="J106" s="280"/>
      <c r="K106" s="280"/>
      <c r="L106" s="280"/>
      <c r="M106" s="280"/>
      <c r="O106" s="295"/>
      <c r="P106" s="295"/>
      <c r="Q106" s="295"/>
      <c r="R106" s="295"/>
      <c r="S106" s="295"/>
      <c r="T106" s="295"/>
      <c r="U106" s="295"/>
      <c r="V106" s="295"/>
      <c r="W106" s="234"/>
      <c r="X106" s="280"/>
    </row>
    <row r="107" spans="1:24" ht="15" x14ac:dyDescent="0.25">
      <c r="D107" s="293" t="s">
        <v>972</v>
      </c>
      <c r="E107" s="293"/>
      <c r="F107" s="293"/>
      <c r="G107" s="293"/>
      <c r="I107" s="289"/>
      <c r="J107" s="280"/>
      <c r="K107" s="280"/>
      <c r="L107" s="276"/>
      <c r="O107" s="295"/>
      <c r="W107" s="234"/>
    </row>
    <row r="108" spans="1:24" ht="15" x14ac:dyDescent="0.25">
      <c r="B108" s="299"/>
      <c r="D108" s="293" t="s">
        <v>973</v>
      </c>
      <c r="E108" s="293"/>
      <c r="F108" s="293"/>
      <c r="G108" s="293"/>
      <c r="I108" s="255"/>
      <c r="J108" s="280"/>
      <c r="K108" s="280"/>
      <c r="M108" s="299"/>
      <c r="O108" s="295"/>
      <c r="W108" s="234"/>
    </row>
    <row r="109" spans="1:24" x14ac:dyDescent="0.2">
      <c r="A109" s="276"/>
      <c r="B109" s="302"/>
      <c r="C109" s="294"/>
      <c r="D109" s="294"/>
      <c r="E109" s="294"/>
      <c r="F109" s="293"/>
      <c r="G109" s="293"/>
      <c r="I109" s="255"/>
      <c r="J109" s="255"/>
      <c r="K109" s="259"/>
      <c r="M109" s="302"/>
      <c r="O109" s="295"/>
      <c r="W109" s="234"/>
    </row>
    <row r="110" spans="1:24" x14ac:dyDescent="0.2">
      <c r="C110" s="294"/>
      <c r="D110" s="294"/>
      <c r="E110" s="294"/>
      <c r="F110" s="293"/>
      <c r="G110" s="293"/>
      <c r="H110" s="294"/>
      <c r="K110" s="259"/>
      <c r="M110" s="276"/>
      <c r="O110" s="295"/>
      <c r="W110" s="305"/>
    </row>
    <row r="111" spans="1:24" x14ac:dyDescent="0.2">
      <c r="C111" s="294"/>
      <c r="D111" s="294"/>
      <c r="E111" s="294"/>
      <c r="F111" s="294"/>
      <c r="G111" s="294"/>
      <c r="H111" s="293"/>
      <c r="K111" s="259"/>
      <c r="O111" s="295"/>
      <c r="W111" s="305"/>
    </row>
    <row r="112" spans="1:24" ht="15" x14ac:dyDescent="0.25">
      <c r="C112" s="294"/>
      <c r="D112" s="294"/>
      <c r="E112" s="294"/>
      <c r="F112" s="294"/>
      <c r="G112" s="294"/>
      <c r="H112" s="293"/>
      <c r="I112" s="294"/>
      <c r="J112" s="294"/>
      <c r="K112" s="259"/>
      <c r="L112" s="299"/>
      <c r="O112" s="295"/>
      <c r="W112" s="234"/>
    </row>
    <row r="113" spans="1:24" x14ac:dyDescent="0.2">
      <c r="C113" s="294"/>
      <c r="D113" s="294"/>
      <c r="E113" s="294"/>
      <c r="F113" s="294"/>
      <c r="G113" s="294"/>
      <c r="H113" s="294"/>
      <c r="I113" s="293"/>
      <c r="J113" s="293"/>
      <c r="K113" s="259"/>
      <c r="L113" s="302"/>
      <c r="O113" s="295"/>
      <c r="W113" s="234"/>
    </row>
    <row r="114" spans="1:24" ht="15" x14ac:dyDescent="0.25">
      <c r="A114" s="299"/>
      <c r="C114" s="294"/>
      <c r="D114" s="294"/>
      <c r="E114" s="294"/>
      <c r="F114" s="294"/>
      <c r="G114" s="294"/>
      <c r="H114" s="294"/>
      <c r="I114" s="293"/>
      <c r="J114" s="293"/>
      <c r="K114" s="259"/>
      <c r="L114" s="276"/>
      <c r="O114" s="295"/>
      <c r="W114" s="234"/>
    </row>
    <row r="115" spans="1:24" x14ac:dyDescent="0.2">
      <c r="A115" s="302"/>
      <c r="C115" s="294"/>
      <c r="D115" s="294"/>
      <c r="E115" s="294"/>
      <c r="F115" s="294"/>
      <c r="G115" s="294"/>
      <c r="H115" s="294"/>
      <c r="I115" s="294"/>
      <c r="J115" s="294"/>
      <c r="K115" s="259"/>
      <c r="O115" s="295"/>
      <c r="W115" s="234"/>
    </row>
    <row r="116" spans="1:24" x14ac:dyDescent="0.2">
      <c r="A116" s="276"/>
      <c r="C116" s="294"/>
      <c r="D116" s="294"/>
      <c r="E116" s="294"/>
      <c r="F116" s="294"/>
      <c r="G116" s="294"/>
      <c r="H116" s="294"/>
      <c r="I116" s="294"/>
      <c r="J116" s="294"/>
      <c r="K116" s="255"/>
      <c r="O116" s="295"/>
      <c r="W116" s="234"/>
    </row>
    <row r="117" spans="1:24" x14ac:dyDescent="0.2">
      <c r="C117" s="294"/>
      <c r="D117" s="294"/>
      <c r="E117" s="294"/>
      <c r="F117" s="294"/>
      <c r="G117" s="294"/>
      <c r="H117" s="294"/>
      <c r="I117" s="294"/>
      <c r="J117" s="294"/>
      <c r="K117" s="255"/>
      <c r="O117" s="295"/>
      <c r="W117" s="234"/>
    </row>
    <row r="118" spans="1:24" x14ac:dyDescent="0.2">
      <c r="C118" s="294"/>
      <c r="D118" s="294"/>
      <c r="E118" s="294"/>
      <c r="F118" s="294"/>
      <c r="G118" s="294"/>
      <c r="H118" s="294"/>
      <c r="I118" s="294"/>
      <c r="J118" s="294"/>
      <c r="K118" s="259"/>
      <c r="O118" s="295"/>
      <c r="W118" s="234"/>
    </row>
    <row r="119" spans="1:24" x14ac:dyDescent="0.2">
      <c r="C119" s="294"/>
      <c r="D119" s="294"/>
      <c r="E119" s="294"/>
      <c r="F119" s="294"/>
      <c r="G119" s="294"/>
      <c r="H119" s="294"/>
      <c r="I119" s="294"/>
      <c r="J119" s="294"/>
      <c r="K119" s="259"/>
      <c r="O119" s="295"/>
      <c r="W119" s="234"/>
    </row>
    <row r="120" spans="1:24" x14ac:dyDescent="0.2">
      <c r="C120" s="294"/>
      <c r="D120" s="294"/>
      <c r="E120" s="294"/>
      <c r="F120" s="294"/>
      <c r="G120" s="294"/>
      <c r="H120" s="294"/>
      <c r="I120" s="294"/>
      <c r="J120" s="294"/>
      <c r="K120" s="259"/>
      <c r="O120" s="295"/>
      <c r="W120" s="234"/>
    </row>
    <row r="121" spans="1:24" x14ac:dyDescent="0.2">
      <c r="C121" s="294"/>
      <c r="D121" s="294"/>
      <c r="E121" s="294"/>
      <c r="F121" s="294"/>
      <c r="G121" s="294"/>
      <c r="H121" s="294"/>
      <c r="I121" s="294"/>
      <c r="J121" s="294"/>
      <c r="K121" s="259"/>
      <c r="O121" s="295"/>
      <c r="W121" s="234"/>
      <c r="X121" s="226"/>
    </row>
    <row r="122" spans="1:24" x14ac:dyDescent="0.2">
      <c r="C122" s="295"/>
      <c r="D122" s="294"/>
      <c r="E122" s="294"/>
      <c r="F122" s="294"/>
      <c r="G122" s="294"/>
      <c r="H122" s="294"/>
      <c r="I122" s="294"/>
      <c r="J122" s="294"/>
      <c r="K122" s="259"/>
      <c r="O122" s="295"/>
      <c r="W122" s="280"/>
      <c r="X122" s="226"/>
    </row>
    <row r="123" spans="1:24" s="226" customFormat="1" ht="13.5" customHeight="1" x14ac:dyDescent="0.2">
      <c r="A123" s="280"/>
      <c r="C123" s="295"/>
      <c r="D123" s="294"/>
      <c r="E123" s="294"/>
      <c r="F123" s="294"/>
      <c r="G123" s="294"/>
      <c r="H123" s="294"/>
      <c r="I123" s="294"/>
      <c r="J123" s="294"/>
      <c r="K123" s="266"/>
      <c r="L123" s="280"/>
      <c r="M123" s="280"/>
      <c r="O123" s="295"/>
      <c r="P123" s="295"/>
      <c r="Q123" s="295"/>
      <c r="R123" s="295"/>
      <c r="S123" s="295"/>
      <c r="T123" s="295"/>
      <c r="U123" s="295"/>
      <c r="V123" s="295"/>
      <c r="W123" s="280"/>
    </row>
    <row r="124" spans="1:24" s="226" customFormat="1" ht="13.5" customHeight="1" x14ac:dyDescent="0.2">
      <c r="A124" s="280"/>
      <c r="C124" s="295"/>
      <c r="D124" s="294"/>
      <c r="E124" s="294"/>
      <c r="F124" s="294"/>
      <c r="G124" s="294"/>
      <c r="H124" s="294"/>
      <c r="I124" s="294"/>
      <c r="J124" s="294"/>
      <c r="K124" s="290"/>
      <c r="L124" s="280"/>
      <c r="M124" s="280"/>
      <c r="O124" s="295"/>
      <c r="P124" s="295"/>
      <c r="Q124" s="295"/>
      <c r="R124" s="295"/>
      <c r="S124" s="295"/>
      <c r="T124" s="295"/>
      <c r="U124" s="295"/>
      <c r="V124" s="295"/>
      <c r="W124" s="280"/>
    </row>
    <row r="125" spans="1:24" s="226" customFormat="1" ht="13.5" customHeight="1" x14ac:dyDescent="0.2">
      <c r="A125" s="280"/>
      <c r="C125" s="295"/>
      <c r="J125" s="294"/>
      <c r="K125" s="234"/>
      <c r="L125" s="280"/>
      <c r="M125" s="280"/>
      <c r="O125" s="295"/>
      <c r="P125" s="295"/>
      <c r="Q125" s="295"/>
      <c r="R125" s="295"/>
      <c r="S125" s="295"/>
      <c r="T125" s="295"/>
      <c r="U125" s="295"/>
      <c r="V125" s="295"/>
      <c r="W125" s="280"/>
    </row>
    <row r="126" spans="1:24" s="226" customFormat="1" ht="13.5" customHeight="1" x14ac:dyDescent="0.2">
      <c r="A126" s="280"/>
      <c r="C126" s="295"/>
      <c r="J126" s="294"/>
      <c r="K126" s="234"/>
      <c r="L126" s="280"/>
      <c r="M126" s="280"/>
      <c r="O126" s="295"/>
      <c r="P126" s="295"/>
      <c r="Q126" s="295"/>
      <c r="R126" s="295"/>
      <c r="S126" s="295"/>
      <c r="T126" s="295"/>
      <c r="U126" s="295"/>
      <c r="V126" s="295"/>
      <c r="W126" s="280"/>
    </row>
    <row r="127" spans="1:24" s="226" customFormat="1" ht="13.5" customHeight="1" x14ac:dyDescent="0.2">
      <c r="A127" s="280"/>
      <c r="C127" s="295"/>
      <c r="D127" s="294" t="s">
        <v>1120</v>
      </c>
      <c r="E127" s="294"/>
      <c r="F127" s="294"/>
      <c r="G127" s="294"/>
      <c r="H127" s="294"/>
      <c r="I127" s="294"/>
      <c r="J127" s="294"/>
      <c r="K127" s="234"/>
      <c r="L127" s="280"/>
      <c r="O127" s="295"/>
      <c r="P127" s="295"/>
      <c r="Q127" s="295"/>
      <c r="R127" s="295"/>
      <c r="S127" s="295"/>
      <c r="T127" s="295"/>
      <c r="U127" s="295"/>
      <c r="V127" s="295"/>
      <c r="W127" s="280"/>
    </row>
    <row r="128" spans="1:24" s="226" customFormat="1" ht="13.5" customHeight="1" x14ac:dyDescent="0.2">
      <c r="A128" s="280"/>
      <c r="C128" s="295"/>
      <c r="D128" s="295"/>
      <c r="E128" s="295"/>
      <c r="F128" s="294"/>
      <c r="G128" s="294"/>
      <c r="H128" s="294"/>
      <c r="I128" s="294"/>
      <c r="J128" s="294"/>
      <c r="K128" s="234"/>
      <c r="L128" s="280"/>
      <c r="O128" s="295"/>
      <c r="P128" s="295"/>
      <c r="Q128" s="295"/>
      <c r="R128" s="295"/>
      <c r="S128" s="295"/>
      <c r="T128" s="295"/>
      <c r="U128" s="295"/>
      <c r="V128" s="295"/>
      <c r="W128" s="280"/>
    </row>
    <row r="129" spans="1:24" s="226" customFormat="1" ht="13.5" customHeight="1" x14ac:dyDescent="0.2">
      <c r="A129" s="280"/>
      <c r="C129" s="295"/>
      <c r="D129" s="295"/>
      <c r="E129" s="295"/>
      <c r="F129" s="294"/>
      <c r="G129" s="294"/>
      <c r="H129" s="294"/>
      <c r="I129" s="294"/>
      <c r="J129" s="294"/>
      <c r="K129" s="234"/>
      <c r="L129" s="280"/>
      <c r="O129" s="295"/>
      <c r="P129" s="295"/>
      <c r="Q129" s="295"/>
      <c r="R129" s="295"/>
      <c r="S129" s="295"/>
      <c r="T129" s="295"/>
      <c r="U129" s="295"/>
      <c r="V129" s="295"/>
      <c r="W129" s="280"/>
    </row>
    <row r="130" spans="1:24" s="226" customFormat="1" ht="13.5" customHeight="1" x14ac:dyDescent="0.2">
      <c r="A130" s="280"/>
      <c r="C130" s="295"/>
      <c r="D130" s="295"/>
      <c r="E130" s="295"/>
      <c r="F130" s="294"/>
      <c r="G130" s="294"/>
      <c r="H130" s="294"/>
      <c r="I130" s="294"/>
      <c r="J130" s="294"/>
      <c r="K130" s="234"/>
      <c r="L130" s="280"/>
      <c r="O130" s="295"/>
      <c r="P130" s="295"/>
      <c r="Q130" s="295"/>
      <c r="R130" s="295"/>
      <c r="S130" s="295"/>
      <c r="T130" s="295"/>
      <c r="U130" s="295"/>
      <c r="V130" s="295"/>
      <c r="W130" s="280"/>
    </row>
    <row r="131" spans="1:24" s="226" customFormat="1" ht="13.5" customHeight="1" x14ac:dyDescent="0.2">
      <c r="A131" s="280"/>
      <c r="C131" s="295"/>
      <c r="D131" s="295"/>
      <c r="E131" s="295"/>
      <c r="F131" s="295"/>
      <c r="G131" s="295"/>
      <c r="H131" s="294"/>
      <c r="I131" s="294"/>
      <c r="J131" s="294"/>
      <c r="K131" s="234"/>
      <c r="O131" s="295"/>
      <c r="P131" s="295"/>
      <c r="Q131" s="295"/>
      <c r="R131" s="295"/>
      <c r="S131" s="295"/>
      <c r="T131" s="295"/>
      <c r="U131" s="295"/>
      <c r="V131" s="295"/>
      <c r="W131" s="280"/>
    </row>
    <row r="132" spans="1:24" s="226" customFormat="1" ht="13.5" customHeight="1" x14ac:dyDescent="0.2">
      <c r="A132" s="280"/>
      <c r="C132" s="295"/>
      <c r="D132" s="295"/>
      <c r="E132" s="295"/>
      <c r="F132" s="295"/>
      <c r="G132" s="295"/>
      <c r="H132" s="294"/>
      <c r="I132" s="294"/>
      <c r="J132" s="294"/>
      <c r="K132" s="234"/>
      <c r="O132" s="295"/>
      <c r="P132" s="295"/>
      <c r="Q132" s="295"/>
      <c r="R132" s="295"/>
      <c r="S132" s="295"/>
      <c r="T132" s="295"/>
      <c r="U132" s="295"/>
      <c r="V132" s="295"/>
      <c r="W132" s="280"/>
    </row>
    <row r="133" spans="1:24" s="226" customFormat="1" ht="13.5" customHeight="1" x14ac:dyDescent="0.2">
      <c r="C133" s="295"/>
      <c r="D133" s="295"/>
      <c r="E133" s="295"/>
      <c r="F133" s="295"/>
      <c r="G133" s="295"/>
      <c r="H133" s="295"/>
      <c r="I133" s="294"/>
      <c r="J133" s="294"/>
      <c r="K133" s="234"/>
      <c r="O133" s="295"/>
      <c r="P133" s="295"/>
      <c r="Q133" s="295"/>
      <c r="R133" s="295"/>
      <c r="S133" s="295"/>
      <c r="T133" s="295"/>
      <c r="U133" s="295"/>
      <c r="V133" s="295"/>
      <c r="W133" s="280"/>
    </row>
    <row r="134" spans="1:24" s="226" customFormat="1" ht="13.5" customHeight="1" x14ac:dyDescent="0.2">
      <c r="C134" s="295"/>
      <c r="D134" s="295"/>
      <c r="E134" s="295"/>
      <c r="F134" s="295"/>
      <c r="G134" s="295"/>
      <c r="H134" s="295"/>
      <c r="I134" s="294"/>
      <c r="J134" s="294"/>
      <c r="K134" s="234"/>
      <c r="O134" s="295"/>
      <c r="P134" s="295"/>
      <c r="Q134" s="295"/>
      <c r="R134" s="295"/>
      <c r="S134" s="295"/>
      <c r="T134" s="295"/>
      <c r="U134" s="295"/>
      <c r="V134" s="295"/>
      <c r="W134" s="280"/>
    </row>
    <row r="135" spans="1:24" s="226" customFormat="1" ht="13.5" customHeight="1" x14ac:dyDescent="0.2">
      <c r="C135" s="295"/>
      <c r="D135" s="295"/>
      <c r="E135" s="295"/>
      <c r="F135" s="295"/>
      <c r="G135" s="295"/>
      <c r="H135" s="295"/>
      <c r="I135" s="295"/>
      <c r="J135" s="295"/>
      <c r="K135" s="234"/>
      <c r="O135" s="295"/>
      <c r="P135" s="295"/>
      <c r="Q135" s="295"/>
      <c r="R135" s="295"/>
      <c r="S135" s="295"/>
      <c r="T135" s="295"/>
      <c r="U135" s="295"/>
      <c r="V135" s="295"/>
      <c r="W135" s="280"/>
    </row>
    <row r="136" spans="1:24" s="226" customFormat="1" ht="13.5" customHeight="1" x14ac:dyDescent="0.2">
      <c r="C136" s="295"/>
      <c r="D136" s="295"/>
      <c r="E136" s="295"/>
      <c r="F136" s="295"/>
      <c r="G136" s="295"/>
      <c r="H136" s="295"/>
      <c r="I136" s="295"/>
      <c r="J136" s="295"/>
      <c r="K136" s="280"/>
      <c r="O136" s="295"/>
      <c r="P136" s="295"/>
      <c r="Q136" s="295"/>
      <c r="R136" s="295"/>
      <c r="S136" s="295"/>
      <c r="T136" s="295"/>
      <c r="U136" s="295"/>
      <c r="V136" s="295"/>
      <c r="W136" s="280"/>
    </row>
    <row r="137" spans="1:24" s="226" customFormat="1" ht="13.5" customHeight="1" x14ac:dyDescent="0.2">
      <c r="C137" s="295"/>
      <c r="D137" s="295"/>
      <c r="E137" s="295"/>
      <c r="F137" s="295"/>
      <c r="G137" s="295"/>
      <c r="H137" s="295"/>
      <c r="I137" s="295"/>
      <c r="J137" s="295"/>
      <c r="K137" s="304"/>
      <c r="O137" s="295"/>
      <c r="P137" s="295"/>
      <c r="Q137" s="295"/>
      <c r="R137" s="295"/>
      <c r="S137" s="295"/>
      <c r="T137" s="295"/>
      <c r="U137" s="295"/>
      <c r="V137" s="295"/>
      <c r="W137" s="280"/>
    </row>
    <row r="138" spans="1:24" s="226" customFormat="1" ht="13.5" customHeight="1" x14ac:dyDescent="0.2">
      <c r="C138" s="295"/>
      <c r="D138" s="295"/>
      <c r="E138" s="295"/>
      <c r="F138" s="295"/>
      <c r="G138" s="295"/>
      <c r="H138" s="295"/>
      <c r="I138" s="295"/>
      <c r="J138" s="295"/>
      <c r="K138" s="280"/>
      <c r="O138" s="295"/>
      <c r="P138" s="295"/>
      <c r="Q138" s="295"/>
      <c r="R138" s="295"/>
      <c r="S138" s="295"/>
      <c r="T138" s="295"/>
      <c r="U138" s="295"/>
      <c r="V138" s="295"/>
      <c r="W138" s="280"/>
    </row>
    <row r="139" spans="1:24" s="226" customFormat="1" ht="13.5" customHeight="1" x14ac:dyDescent="0.2">
      <c r="C139" s="295"/>
      <c r="D139" s="295"/>
      <c r="E139" s="295"/>
      <c r="F139" s="295"/>
      <c r="G139" s="295"/>
      <c r="H139" s="295"/>
      <c r="I139" s="295"/>
      <c r="J139" s="295"/>
      <c r="K139" s="280"/>
      <c r="O139" s="295"/>
      <c r="P139" s="295"/>
      <c r="Q139" s="295"/>
      <c r="R139" s="295"/>
      <c r="S139" s="295"/>
      <c r="T139" s="295"/>
      <c r="U139" s="295"/>
      <c r="V139" s="295"/>
      <c r="W139" s="280"/>
    </row>
    <row r="140" spans="1:24" s="226" customFormat="1" ht="13.5" customHeight="1" x14ac:dyDescent="0.2">
      <c r="C140" s="295"/>
      <c r="D140" s="295"/>
      <c r="E140" s="295"/>
      <c r="F140" s="295"/>
      <c r="G140" s="295"/>
      <c r="H140" s="295"/>
      <c r="I140" s="295"/>
      <c r="J140" s="295"/>
      <c r="K140" s="280"/>
      <c r="O140" s="295"/>
      <c r="P140" s="295"/>
      <c r="Q140" s="295"/>
      <c r="R140" s="295"/>
      <c r="S140" s="295"/>
      <c r="T140" s="295"/>
      <c r="U140" s="295"/>
      <c r="V140" s="295"/>
      <c r="W140" s="280"/>
    </row>
    <row r="141" spans="1:24" s="226" customFormat="1" ht="13.5" customHeight="1" x14ac:dyDescent="0.2">
      <c r="C141" s="295"/>
      <c r="D141" s="295"/>
      <c r="E141" s="295"/>
      <c r="F141" s="295"/>
      <c r="G141" s="295"/>
      <c r="H141" s="295"/>
      <c r="I141" s="295"/>
      <c r="J141" s="295"/>
      <c r="K141" s="276"/>
      <c r="O141" s="295"/>
      <c r="P141" s="295"/>
      <c r="Q141" s="295"/>
      <c r="R141" s="295"/>
      <c r="S141" s="295"/>
      <c r="T141" s="295"/>
      <c r="U141" s="295"/>
      <c r="V141" s="295"/>
      <c r="W141" s="280"/>
    </row>
    <row r="142" spans="1:24" s="226" customFormat="1" ht="13.5" customHeight="1" x14ac:dyDescent="0.2">
      <c r="C142" s="295"/>
      <c r="D142" s="295"/>
      <c r="E142" s="295"/>
      <c r="F142" s="295"/>
      <c r="G142" s="295"/>
      <c r="H142" s="295"/>
      <c r="I142" s="295"/>
      <c r="J142" s="295"/>
      <c r="K142" s="280"/>
      <c r="O142" s="295"/>
      <c r="P142" s="295"/>
      <c r="Q142" s="295"/>
      <c r="R142" s="295"/>
      <c r="S142" s="295"/>
      <c r="T142" s="295"/>
      <c r="U142" s="295"/>
      <c r="V142" s="295"/>
      <c r="W142" s="280"/>
    </row>
    <row r="143" spans="1:24" s="226" customFormat="1" ht="13.5" customHeight="1" x14ac:dyDescent="0.2">
      <c r="C143" s="295"/>
      <c r="D143" s="295"/>
      <c r="E143" s="295"/>
      <c r="F143" s="295"/>
      <c r="G143" s="295"/>
      <c r="H143" s="295"/>
      <c r="I143" s="295"/>
      <c r="J143" s="295"/>
      <c r="K143" s="280"/>
      <c r="O143" s="295"/>
      <c r="P143" s="295"/>
      <c r="Q143" s="295"/>
      <c r="R143" s="295"/>
      <c r="S143" s="295"/>
      <c r="T143" s="295"/>
      <c r="U143" s="295"/>
      <c r="V143" s="295"/>
      <c r="W143" s="280"/>
      <c r="X143" s="280"/>
    </row>
    <row r="144" spans="1:24" s="226" customFormat="1" ht="13.5" customHeight="1" x14ac:dyDescent="0.2">
      <c r="B144" s="280"/>
      <c r="C144" s="295"/>
      <c r="D144" s="295"/>
      <c r="E144" s="295"/>
      <c r="F144" s="295"/>
      <c r="G144" s="295"/>
      <c r="H144" s="295"/>
      <c r="I144" s="295"/>
      <c r="J144" s="295"/>
      <c r="K144" s="280"/>
      <c r="O144" s="295"/>
      <c r="P144" s="295"/>
      <c r="Q144" s="295"/>
      <c r="R144" s="295"/>
      <c r="S144" s="295"/>
      <c r="T144" s="295"/>
      <c r="U144" s="295"/>
      <c r="V144" s="295"/>
      <c r="W144" s="280"/>
      <c r="X144" s="280"/>
    </row>
    <row r="145" spans="1:23" x14ac:dyDescent="0.2">
      <c r="A145" s="226"/>
      <c r="C145" s="295"/>
      <c r="K145" s="280"/>
      <c r="L145" s="226"/>
      <c r="M145" s="226"/>
      <c r="O145" s="295"/>
      <c r="W145" s="280"/>
    </row>
    <row r="146" spans="1:23" ht="15" x14ac:dyDescent="0.25">
      <c r="A146" s="226"/>
      <c r="C146" s="295"/>
      <c r="K146" s="306"/>
      <c r="L146" s="226"/>
      <c r="M146" s="226"/>
      <c r="O146" s="295"/>
      <c r="W146" s="280"/>
    </row>
    <row r="147" spans="1:23" x14ac:dyDescent="0.2">
      <c r="A147" s="226"/>
      <c r="C147" s="295"/>
      <c r="K147" s="276"/>
      <c r="L147" s="226"/>
      <c r="M147" s="226"/>
      <c r="O147" s="295"/>
      <c r="W147" s="280"/>
    </row>
    <row r="148" spans="1:23" x14ac:dyDescent="0.2">
      <c r="A148" s="226"/>
      <c r="C148" s="295"/>
      <c r="K148" s="280"/>
      <c r="L148" s="226"/>
      <c r="M148" s="226"/>
      <c r="O148" s="295"/>
      <c r="W148" s="280"/>
    </row>
    <row r="149" spans="1:23" x14ac:dyDescent="0.2">
      <c r="A149" s="226"/>
      <c r="C149" s="295"/>
      <c r="K149" s="280"/>
      <c r="L149" s="226"/>
      <c r="O149" s="295"/>
      <c r="W149" s="280"/>
    </row>
    <row r="150" spans="1:23" x14ac:dyDescent="0.2">
      <c r="A150" s="226"/>
      <c r="C150" s="295"/>
      <c r="K150" s="280"/>
      <c r="L150" s="226"/>
      <c r="O150" s="295"/>
      <c r="W150" s="280"/>
    </row>
    <row r="151" spans="1:23" x14ac:dyDescent="0.2">
      <c r="A151" s="226"/>
      <c r="C151" s="295"/>
      <c r="K151" s="280"/>
      <c r="L151" s="226"/>
      <c r="O151" s="295"/>
      <c r="W151" s="280"/>
    </row>
    <row r="152" spans="1:23" x14ac:dyDescent="0.2">
      <c r="A152" s="226"/>
      <c r="C152" s="295"/>
      <c r="K152" s="280"/>
      <c r="L152" s="226"/>
      <c r="O152" s="295"/>
      <c r="W152" s="280"/>
    </row>
    <row r="153" spans="1:23" x14ac:dyDescent="0.2">
      <c r="A153" s="226"/>
      <c r="C153" s="295"/>
      <c r="K153" s="280"/>
      <c r="O153" s="295"/>
      <c r="W153" s="280"/>
    </row>
    <row r="154" spans="1:23" x14ac:dyDescent="0.2">
      <c r="A154" s="226"/>
      <c r="C154" s="295"/>
      <c r="K154" s="280"/>
      <c r="O154" s="295"/>
      <c r="W154" s="280"/>
    </row>
    <row r="155" spans="1:23" x14ac:dyDescent="0.25">
      <c r="C155" s="295"/>
      <c r="K155" s="280"/>
      <c r="O155" s="295"/>
      <c r="W155" s="280"/>
    </row>
    <row r="156" spans="1:23" x14ac:dyDescent="0.25">
      <c r="C156" s="295"/>
      <c r="K156" s="280"/>
      <c r="O156" s="295"/>
      <c r="W156" s="280"/>
    </row>
    <row r="157" spans="1:23" x14ac:dyDescent="0.25">
      <c r="C157" s="295"/>
      <c r="K157" s="280"/>
      <c r="O157" s="295"/>
      <c r="W157" s="280"/>
    </row>
    <row r="158" spans="1:23" x14ac:dyDescent="0.25">
      <c r="C158" s="295"/>
      <c r="K158" s="280"/>
      <c r="O158" s="295"/>
      <c r="W158" s="280"/>
    </row>
    <row r="159" spans="1:23" x14ac:dyDescent="0.25">
      <c r="C159" s="295"/>
      <c r="K159" s="280"/>
      <c r="O159" s="295"/>
      <c r="W159" s="280"/>
    </row>
    <row r="160" spans="1:23" x14ac:dyDescent="0.25">
      <c r="C160" s="295"/>
      <c r="K160" s="280"/>
      <c r="O160" s="295"/>
      <c r="W160" s="280"/>
    </row>
    <row r="161" spans="3:23" x14ac:dyDescent="0.25">
      <c r="C161" s="295"/>
      <c r="K161" s="280"/>
      <c r="O161" s="295"/>
      <c r="W161" s="280"/>
    </row>
    <row r="162" spans="3:23" x14ac:dyDescent="0.25">
      <c r="C162" s="295"/>
      <c r="K162" s="280"/>
      <c r="O162" s="295"/>
      <c r="W162" s="280"/>
    </row>
    <row r="163" spans="3:23" x14ac:dyDescent="0.25">
      <c r="C163" s="295"/>
      <c r="K163" s="280"/>
      <c r="O163" s="295"/>
      <c r="W163" s="280"/>
    </row>
    <row r="164" spans="3:23" x14ac:dyDescent="0.2">
      <c r="C164" s="295"/>
      <c r="K164" s="234"/>
      <c r="O164" s="295"/>
      <c r="W164" s="280"/>
    </row>
    <row r="165" spans="3:23" x14ac:dyDescent="0.2">
      <c r="C165" s="295"/>
      <c r="K165" s="234"/>
      <c r="O165" s="295"/>
      <c r="W165" s="280"/>
    </row>
    <row r="166" spans="3:23" x14ac:dyDescent="0.2">
      <c r="C166" s="295"/>
      <c r="K166" s="234"/>
      <c r="O166" s="295"/>
      <c r="W166" s="280"/>
    </row>
    <row r="167" spans="3:23" x14ac:dyDescent="0.2">
      <c r="C167" s="295"/>
      <c r="K167" s="234"/>
      <c r="O167" s="295"/>
      <c r="W167" s="280"/>
    </row>
    <row r="168" spans="3:23" x14ac:dyDescent="0.2">
      <c r="C168" s="295"/>
      <c r="K168" s="234"/>
      <c r="O168" s="295"/>
      <c r="W168" s="280"/>
    </row>
    <row r="169" spans="3:23" x14ac:dyDescent="0.2">
      <c r="C169" s="295"/>
      <c r="K169" s="234"/>
      <c r="O169" s="295"/>
      <c r="W169" s="280"/>
    </row>
    <row r="170" spans="3:23" x14ac:dyDescent="0.2">
      <c r="C170" s="295"/>
      <c r="K170" s="234"/>
      <c r="O170" s="295"/>
      <c r="W170" s="280"/>
    </row>
    <row r="171" spans="3:23" x14ac:dyDescent="0.2">
      <c r="C171" s="295"/>
      <c r="K171" s="234"/>
      <c r="O171" s="295"/>
      <c r="W171" s="280"/>
    </row>
    <row r="172" spans="3:23" x14ac:dyDescent="0.2">
      <c r="C172" s="295"/>
      <c r="K172" s="234"/>
      <c r="O172" s="295"/>
      <c r="W172" s="280"/>
    </row>
    <row r="173" spans="3:23" x14ac:dyDescent="0.2">
      <c r="C173" s="295"/>
      <c r="K173" s="305"/>
      <c r="O173" s="295"/>
      <c r="W173" s="280"/>
    </row>
    <row r="174" spans="3:23" x14ac:dyDescent="0.2">
      <c r="C174" s="295"/>
      <c r="K174" s="305"/>
      <c r="O174" s="295"/>
      <c r="W174" s="280"/>
    </row>
    <row r="175" spans="3:23" x14ac:dyDescent="0.2">
      <c r="C175" s="295"/>
      <c r="K175" s="234"/>
      <c r="O175" s="295"/>
      <c r="W175" s="280"/>
    </row>
    <row r="176" spans="3:23" x14ac:dyDescent="0.2">
      <c r="C176" s="295"/>
      <c r="K176" s="234"/>
      <c r="O176" s="295"/>
      <c r="W176" s="280"/>
    </row>
    <row r="177" spans="3:23" x14ac:dyDescent="0.2">
      <c r="C177" s="295"/>
      <c r="K177" s="234"/>
      <c r="O177" s="295"/>
      <c r="W177" s="280"/>
    </row>
    <row r="178" spans="3:23" x14ac:dyDescent="0.2">
      <c r="C178" s="295"/>
      <c r="K178" s="234"/>
      <c r="W178" s="280"/>
    </row>
    <row r="179" spans="3:23" x14ac:dyDescent="0.2">
      <c r="C179" s="295"/>
      <c r="K179" s="234"/>
      <c r="W179" s="280"/>
    </row>
    <row r="180" spans="3:23" x14ac:dyDescent="0.2">
      <c r="C180" s="295"/>
      <c r="K180" s="234"/>
      <c r="O180" s="280"/>
      <c r="W180" s="280"/>
    </row>
    <row r="181" spans="3:23" x14ac:dyDescent="0.2">
      <c r="C181" s="295"/>
      <c r="K181" s="234"/>
      <c r="O181" s="280"/>
      <c r="W181" s="280"/>
    </row>
    <row r="182" spans="3:23" x14ac:dyDescent="0.2">
      <c r="C182" s="295"/>
      <c r="K182" s="234"/>
      <c r="O182" s="280"/>
      <c r="W182" s="280"/>
    </row>
    <row r="183" spans="3:23" x14ac:dyDescent="0.2">
      <c r="C183" s="295"/>
      <c r="K183" s="234"/>
      <c r="O183" s="280"/>
      <c r="W183" s="280"/>
    </row>
    <row r="184" spans="3:23" x14ac:dyDescent="0.2">
      <c r="C184" s="295"/>
      <c r="K184" s="234"/>
      <c r="O184" s="280"/>
      <c r="P184" s="280"/>
      <c r="Q184" s="280"/>
      <c r="R184" s="280"/>
      <c r="S184" s="280"/>
      <c r="T184" s="280"/>
      <c r="U184" s="280"/>
      <c r="V184" s="280"/>
      <c r="W184" s="280"/>
    </row>
    <row r="185" spans="3:23" x14ac:dyDescent="0.25">
      <c r="C185" s="295"/>
      <c r="K185" s="280"/>
      <c r="O185" s="280"/>
      <c r="P185" s="280"/>
      <c r="Q185" s="280"/>
      <c r="R185" s="280"/>
      <c r="S185" s="280"/>
      <c r="T185" s="280"/>
      <c r="U185" s="280"/>
      <c r="V185" s="280"/>
      <c r="W185" s="280"/>
    </row>
    <row r="186" spans="3:23" x14ac:dyDescent="0.25">
      <c r="C186" s="295"/>
      <c r="K186" s="280"/>
      <c r="O186" s="280"/>
      <c r="P186" s="280"/>
      <c r="Q186" s="280"/>
      <c r="R186" s="280"/>
      <c r="S186" s="280"/>
      <c r="T186" s="280"/>
      <c r="U186" s="280"/>
      <c r="V186" s="280"/>
      <c r="W186" s="280"/>
    </row>
    <row r="187" spans="3:23" x14ac:dyDescent="0.25">
      <c r="C187" s="295"/>
      <c r="K187" s="280"/>
      <c r="O187" s="280"/>
      <c r="P187" s="280"/>
      <c r="Q187" s="280"/>
      <c r="R187" s="280"/>
      <c r="S187" s="280"/>
      <c r="T187" s="280"/>
      <c r="U187" s="280"/>
      <c r="V187" s="280"/>
      <c r="W187" s="280"/>
    </row>
    <row r="188" spans="3:23" x14ac:dyDescent="0.25">
      <c r="C188" s="295"/>
      <c r="K188" s="280"/>
      <c r="O188" s="280"/>
      <c r="P188" s="280"/>
      <c r="Q188" s="280"/>
      <c r="R188" s="280"/>
      <c r="S188" s="280"/>
      <c r="T188" s="280"/>
      <c r="U188" s="280"/>
      <c r="V188" s="280"/>
      <c r="W188" s="280"/>
    </row>
    <row r="189" spans="3:23" x14ac:dyDescent="0.25">
      <c r="C189" s="295"/>
      <c r="K189" s="280"/>
      <c r="O189" s="280"/>
      <c r="P189" s="280"/>
      <c r="Q189" s="280"/>
      <c r="R189" s="280"/>
      <c r="S189" s="280"/>
      <c r="T189" s="280"/>
      <c r="U189" s="280"/>
      <c r="V189" s="280"/>
      <c r="W189" s="280"/>
    </row>
    <row r="190" spans="3:23" x14ac:dyDescent="0.25">
      <c r="C190" s="295"/>
      <c r="K190" s="280"/>
      <c r="O190" s="280"/>
      <c r="P190" s="280"/>
      <c r="Q190" s="280"/>
      <c r="R190" s="280"/>
      <c r="S190" s="280"/>
      <c r="T190" s="280"/>
      <c r="U190" s="280"/>
      <c r="V190" s="280"/>
      <c r="W190" s="280"/>
    </row>
    <row r="191" spans="3:23" x14ac:dyDescent="0.25">
      <c r="C191" s="295"/>
      <c r="K191" s="280"/>
      <c r="O191" s="280"/>
      <c r="P191" s="280"/>
      <c r="Q191" s="280"/>
      <c r="R191" s="280"/>
      <c r="S191" s="280"/>
      <c r="T191" s="280"/>
      <c r="U191" s="280"/>
      <c r="V191" s="280"/>
      <c r="W191" s="280"/>
    </row>
    <row r="192" spans="3:23" x14ac:dyDescent="0.25">
      <c r="C192" s="295"/>
      <c r="K192" s="280"/>
      <c r="O192" s="280"/>
      <c r="P192" s="280"/>
      <c r="Q192" s="280"/>
      <c r="R192" s="280"/>
      <c r="S192" s="280"/>
      <c r="T192" s="280"/>
      <c r="U192" s="280"/>
      <c r="V192" s="280"/>
      <c r="W192" s="280"/>
    </row>
    <row r="193" spans="3:23" x14ac:dyDescent="0.25">
      <c r="C193" s="295"/>
      <c r="K193" s="280"/>
      <c r="O193" s="280"/>
      <c r="P193" s="280"/>
      <c r="Q193" s="280"/>
      <c r="R193" s="280"/>
      <c r="S193" s="280"/>
      <c r="T193" s="280"/>
      <c r="U193" s="280"/>
      <c r="V193" s="280"/>
      <c r="W193" s="280"/>
    </row>
    <row r="194" spans="3:23" x14ac:dyDescent="0.25">
      <c r="C194" s="295"/>
      <c r="K194" s="280"/>
      <c r="O194" s="280"/>
      <c r="P194" s="280"/>
      <c r="Q194" s="280"/>
      <c r="R194" s="280"/>
      <c r="S194" s="280"/>
      <c r="T194" s="280"/>
      <c r="U194" s="280"/>
      <c r="V194" s="280"/>
      <c r="W194" s="280"/>
    </row>
    <row r="195" spans="3:23" x14ac:dyDescent="0.25">
      <c r="C195" s="295"/>
      <c r="K195" s="280"/>
      <c r="O195" s="280"/>
      <c r="P195" s="280"/>
      <c r="Q195" s="280"/>
      <c r="R195" s="280"/>
      <c r="S195" s="280"/>
      <c r="T195" s="280"/>
      <c r="U195" s="280"/>
      <c r="V195" s="280"/>
      <c r="W195" s="280"/>
    </row>
    <row r="196" spans="3:23" x14ac:dyDescent="0.25">
      <c r="C196" s="295"/>
      <c r="K196" s="280"/>
      <c r="O196" s="280"/>
      <c r="P196" s="280"/>
      <c r="Q196" s="280"/>
      <c r="R196" s="280"/>
      <c r="S196" s="280"/>
      <c r="T196" s="280"/>
      <c r="U196" s="280"/>
      <c r="V196" s="280"/>
      <c r="W196" s="280"/>
    </row>
    <row r="197" spans="3:23" x14ac:dyDescent="0.25">
      <c r="C197" s="295"/>
      <c r="K197" s="280"/>
      <c r="O197" s="280"/>
      <c r="P197" s="280"/>
      <c r="Q197" s="280"/>
      <c r="R197" s="280"/>
      <c r="S197" s="280"/>
      <c r="T197" s="280"/>
      <c r="U197" s="280"/>
      <c r="V197" s="280"/>
      <c r="W197" s="280"/>
    </row>
    <row r="198" spans="3:23" x14ac:dyDescent="0.25">
      <c r="C198" s="295"/>
      <c r="K198" s="280"/>
      <c r="O198" s="280"/>
      <c r="P198" s="280"/>
      <c r="Q198" s="280"/>
      <c r="R198" s="280"/>
      <c r="S198" s="280"/>
      <c r="T198" s="280"/>
      <c r="U198" s="280"/>
      <c r="V198" s="280"/>
      <c r="W198" s="280"/>
    </row>
    <row r="199" spans="3:23" x14ac:dyDescent="0.25">
      <c r="C199" s="295"/>
      <c r="K199" s="280"/>
      <c r="O199" s="280"/>
      <c r="P199" s="280"/>
      <c r="Q199" s="280"/>
      <c r="R199" s="280"/>
      <c r="S199" s="280"/>
      <c r="T199" s="280"/>
      <c r="U199" s="280"/>
      <c r="V199" s="280"/>
      <c r="W199" s="280"/>
    </row>
    <row r="200" spans="3:23" x14ac:dyDescent="0.25">
      <c r="C200" s="295"/>
      <c r="K200" s="280"/>
      <c r="O200" s="280"/>
      <c r="P200" s="280"/>
      <c r="Q200" s="280"/>
      <c r="R200" s="280"/>
      <c r="S200" s="280"/>
      <c r="T200" s="280"/>
      <c r="U200" s="280"/>
      <c r="V200" s="280"/>
      <c r="W200" s="280"/>
    </row>
    <row r="201" spans="3:23" x14ac:dyDescent="0.25">
      <c r="C201" s="295"/>
      <c r="K201" s="280"/>
      <c r="O201" s="280"/>
      <c r="P201" s="280"/>
      <c r="Q201" s="280"/>
      <c r="R201" s="280"/>
      <c r="S201" s="280"/>
      <c r="T201" s="280"/>
      <c r="U201" s="280"/>
      <c r="V201" s="280"/>
      <c r="W201" s="280"/>
    </row>
    <row r="202" spans="3:23" x14ac:dyDescent="0.25">
      <c r="C202" s="295"/>
      <c r="K202" s="280"/>
      <c r="O202" s="280"/>
      <c r="P202" s="280"/>
      <c r="Q202" s="280"/>
      <c r="R202" s="280"/>
      <c r="S202" s="280"/>
      <c r="T202" s="280"/>
      <c r="U202" s="280"/>
      <c r="V202" s="280"/>
      <c r="W202" s="280"/>
    </row>
    <row r="203" spans="3:23" x14ac:dyDescent="0.25">
      <c r="C203" s="295"/>
      <c r="K203" s="280"/>
      <c r="O203" s="280"/>
      <c r="P203" s="280"/>
      <c r="Q203" s="280"/>
      <c r="R203" s="280"/>
      <c r="S203" s="280"/>
      <c r="T203" s="280"/>
      <c r="U203" s="280"/>
      <c r="V203" s="280"/>
      <c r="W203" s="280"/>
    </row>
    <row r="204" spans="3:23" x14ac:dyDescent="0.25">
      <c r="C204" s="295"/>
      <c r="K204" s="280"/>
      <c r="O204" s="280"/>
      <c r="P204" s="280"/>
      <c r="Q204" s="280"/>
      <c r="R204" s="280"/>
      <c r="S204" s="280"/>
      <c r="T204" s="280"/>
      <c r="U204" s="280"/>
      <c r="V204" s="280"/>
      <c r="W204" s="280"/>
    </row>
    <row r="205" spans="3:23" x14ac:dyDescent="0.25">
      <c r="C205" s="295"/>
      <c r="K205" s="280"/>
      <c r="O205" s="280"/>
      <c r="P205" s="280"/>
      <c r="Q205" s="280"/>
      <c r="R205" s="280"/>
      <c r="S205" s="280"/>
      <c r="T205" s="280"/>
      <c r="U205" s="280"/>
      <c r="V205" s="280"/>
      <c r="W205" s="280"/>
    </row>
    <row r="206" spans="3:23" x14ac:dyDescent="0.25">
      <c r="C206" s="295"/>
      <c r="K206" s="280"/>
      <c r="O206" s="280"/>
      <c r="P206" s="280"/>
      <c r="Q206" s="280"/>
      <c r="R206" s="280"/>
      <c r="S206" s="280"/>
      <c r="T206" s="280"/>
      <c r="U206" s="280"/>
      <c r="V206" s="280"/>
      <c r="W206" s="280"/>
    </row>
    <row r="207" spans="3:23" x14ac:dyDescent="0.25">
      <c r="C207" s="295"/>
      <c r="K207" s="280"/>
      <c r="O207" s="280"/>
      <c r="P207" s="280"/>
      <c r="Q207" s="280"/>
      <c r="R207" s="280"/>
      <c r="S207" s="280"/>
      <c r="T207" s="280"/>
      <c r="U207" s="280"/>
      <c r="V207" s="280"/>
      <c r="W207" s="280"/>
    </row>
    <row r="208" spans="3:23" x14ac:dyDescent="0.25">
      <c r="C208" s="295"/>
      <c r="K208" s="280"/>
      <c r="O208" s="280"/>
      <c r="P208" s="280"/>
      <c r="Q208" s="280"/>
      <c r="R208" s="280"/>
      <c r="S208" s="280"/>
      <c r="T208" s="280"/>
      <c r="U208" s="280"/>
      <c r="V208" s="280"/>
      <c r="W208" s="280"/>
    </row>
    <row r="209" spans="3:23" x14ac:dyDescent="0.25">
      <c r="C209" s="295"/>
      <c r="K209" s="280"/>
      <c r="O209" s="280"/>
      <c r="P209" s="280"/>
      <c r="Q209" s="280"/>
      <c r="R209" s="280"/>
      <c r="S209" s="280"/>
      <c r="T209" s="280"/>
      <c r="U209" s="280"/>
      <c r="V209" s="280"/>
      <c r="W209" s="280"/>
    </row>
    <row r="210" spans="3:23" x14ac:dyDescent="0.25">
      <c r="C210" s="295"/>
      <c r="K210" s="280"/>
      <c r="O210" s="280"/>
      <c r="P210" s="280"/>
      <c r="Q210" s="280"/>
      <c r="R210" s="280"/>
      <c r="S210" s="280"/>
      <c r="T210" s="280"/>
      <c r="U210" s="280"/>
      <c r="V210" s="280"/>
      <c r="W210" s="280"/>
    </row>
    <row r="211" spans="3:23" x14ac:dyDescent="0.25">
      <c r="C211" s="295"/>
      <c r="K211" s="280"/>
      <c r="O211" s="280"/>
      <c r="P211" s="280"/>
      <c r="Q211" s="280"/>
      <c r="R211" s="280"/>
      <c r="S211" s="280"/>
      <c r="T211" s="280"/>
      <c r="U211" s="280"/>
      <c r="V211" s="280"/>
      <c r="W211" s="280"/>
    </row>
    <row r="212" spans="3:23" x14ac:dyDescent="0.25">
      <c r="C212" s="295"/>
      <c r="K212" s="280"/>
      <c r="O212" s="280"/>
      <c r="P212" s="280"/>
      <c r="Q212" s="280"/>
      <c r="R212" s="280"/>
      <c r="S212" s="280"/>
      <c r="T212" s="280"/>
      <c r="U212" s="280"/>
      <c r="V212" s="280"/>
      <c r="W212" s="280"/>
    </row>
    <row r="213" spans="3:23" x14ac:dyDescent="0.25">
      <c r="C213" s="295"/>
      <c r="K213" s="280"/>
      <c r="O213" s="280"/>
      <c r="P213" s="280"/>
      <c r="Q213" s="280"/>
      <c r="R213" s="280"/>
      <c r="S213" s="280"/>
      <c r="T213" s="280"/>
      <c r="U213" s="280"/>
      <c r="V213" s="280"/>
      <c r="W213" s="280"/>
    </row>
    <row r="214" spans="3:23" x14ac:dyDescent="0.25">
      <c r="C214" s="295"/>
      <c r="K214" s="280"/>
      <c r="O214" s="280"/>
      <c r="P214" s="280"/>
      <c r="Q214" s="280"/>
      <c r="R214" s="280"/>
      <c r="S214" s="280"/>
      <c r="T214" s="280"/>
      <c r="U214" s="280"/>
      <c r="V214" s="280"/>
      <c r="W214" s="280"/>
    </row>
    <row r="215" spans="3:23" x14ac:dyDescent="0.25">
      <c r="C215" s="295"/>
      <c r="K215" s="280"/>
      <c r="O215" s="280"/>
      <c r="P215" s="280"/>
      <c r="Q215" s="280"/>
      <c r="R215" s="280"/>
      <c r="S215" s="280"/>
      <c r="T215" s="280"/>
      <c r="U215" s="280"/>
      <c r="V215" s="280"/>
      <c r="W215" s="280"/>
    </row>
    <row r="216" spans="3:23" x14ac:dyDescent="0.25">
      <c r="C216" s="295"/>
      <c r="K216" s="280"/>
      <c r="O216" s="280"/>
      <c r="P216" s="280"/>
      <c r="Q216" s="280"/>
      <c r="R216" s="280"/>
      <c r="S216" s="280"/>
      <c r="T216" s="280"/>
      <c r="U216" s="280"/>
      <c r="V216" s="280"/>
      <c r="W216" s="280"/>
    </row>
    <row r="217" spans="3:23" x14ac:dyDescent="0.25">
      <c r="C217" s="295"/>
      <c r="K217" s="280"/>
      <c r="O217" s="280"/>
      <c r="P217" s="280"/>
      <c r="Q217" s="280"/>
      <c r="R217" s="280"/>
      <c r="S217" s="280"/>
      <c r="T217" s="280"/>
      <c r="U217" s="280"/>
      <c r="V217" s="280"/>
      <c r="W217" s="280"/>
    </row>
    <row r="218" spans="3:23" x14ac:dyDescent="0.25">
      <c r="C218" s="295"/>
      <c r="K218" s="280"/>
      <c r="O218" s="280"/>
      <c r="P218" s="280"/>
      <c r="Q218" s="280"/>
      <c r="R218" s="280"/>
      <c r="S218" s="280"/>
      <c r="T218" s="280"/>
      <c r="U218" s="280"/>
      <c r="V218" s="280"/>
      <c r="W218" s="280"/>
    </row>
    <row r="219" spans="3:23" x14ac:dyDescent="0.25">
      <c r="C219" s="295"/>
      <c r="K219" s="280"/>
      <c r="O219" s="280"/>
      <c r="P219" s="280"/>
      <c r="Q219" s="280"/>
      <c r="R219" s="280"/>
      <c r="S219" s="280"/>
      <c r="T219" s="280"/>
      <c r="U219" s="280"/>
      <c r="V219" s="280"/>
      <c r="W219" s="280"/>
    </row>
    <row r="220" spans="3:23" x14ac:dyDescent="0.25">
      <c r="C220" s="295"/>
      <c r="K220" s="280"/>
      <c r="O220" s="280"/>
      <c r="P220" s="280"/>
      <c r="Q220" s="280"/>
      <c r="R220" s="280"/>
      <c r="S220" s="280"/>
      <c r="T220" s="280"/>
      <c r="U220" s="280"/>
      <c r="V220" s="280"/>
      <c r="W220" s="280"/>
    </row>
    <row r="221" spans="3:23" x14ac:dyDescent="0.25">
      <c r="C221" s="295"/>
      <c r="K221" s="280"/>
      <c r="O221" s="280"/>
      <c r="P221" s="280"/>
      <c r="Q221" s="280"/>
      <c r="R221" s="280"/>
      <c r="S221" s="280"/>
      <c r="T221" s="280"/>
      <c r="U221" s="280"/>
      <c r="V221" s="280"/>
      <c r="W221" s="280"/>
    </row>
    <row r="222" spans="3:23" x14ac:dyDescent="0.25">
      <c r="C222" s="295"/>
      <c r="K222" s="280"/>
      <c r="O222" s="280"/>
      <c r="P222" s="280"/>
      <c r="Q222" s="280"/>
      <c r="R222" s="280"/>
      <c r="S222" s="280"/>
      <c r="T222" s="280"/>
      <c r="U222" s="280"/>
      <c r="V222" s="280"/>
      <c r="W222" s="280"/>
    </row>
    <row r="223" spans="3:23" x14ac:dyDescent="0.25">
      <c r="C223" s="295"/>
      <c r="K223" s="280"/>
      <c r="O223" s="280"/>
      <c r="P223" s="280"/>
      <c r="Q223" s="280"/>
      <c r="R223" s="280"/>
      <c r="S223" s="280"/>
      <c r="T223" s="280"/>
      <c r="U223" s="280"/>
      <c r="V223" s="280"/>
      <c r="W223" s="280"/>
    </row>
    <row r="224" spans="3:23" x14ac:dyDescent="0.25">
      <c r="C224" s="295"/>
      <c r="K224" s="280"/>
      <c r="O224" s="280"/>
      <c r="P224" s="280"/>
      <c r="Q224" s="280"/>
      <c r="R224" s="280"/>
      <c r="S224" s="280"/>
      <c r="T224" s="280"/>
      <c r="U224" s="280"/>
      <c r="V224" s="280"/>
      <c r="W224" s="280"/>
    </row>
    <row r="225" spans="3:23" x14ac:dyDescent="0.25">
      <c r="C225" s="295"/>
      <c r="K225" s="280"/>
      <c r="O225" s="280"/>
      <c r="P225" s="280"/>
      <c r="Q225" s="280"/>
      <c r="R225" s="280"/>
      <c r="S225" s="280"/>
      <c r="T225" s="280"/>
      <c r="U225" s="280"/>
      <c r="V225" s="280"/>
      <c r="W225" s="280"/>
    </row>
    <row r="226" spans="3:23" x14ac:dyDescent="0.25">
      <c r="C226" s="295"/>
      <c r="K226" s="280"/>
      <c r="O226" s="280"/>
      <c r="P226" s="280"/>
      <c r="Q226" s="280"/>
      <c r="R226" s="280"/>
      <c r="S226" s="280"/>
      <c r="T226" s="280"/>
      <c r="U226" s="280"/>
      <c r="V226" s="280"/>
      <c r="W226" s="280"/>
    </row>
    <row r="227" spans="3:23" x14ac:dyDescent="0.25">
      <c r="C227" s="295"/>
      <c r="K227" s="280"/>
      <c r="O227" s="280"/>
      <c r="P227" s="280"/>
      <c r="Q227" s="280"/>
      <c r="R227" s="280"/>
      <c r="S227" s="280"/>
      <c r="T227" s="280"/>
      <c r="U227" s="280"/>
      <c r="V227" s="280"/>
      <c r="W227" s="280"/>
    </row>
    <row r="228" spans="3:23" x14ac:dyDescent="0.25">
      <c r="C228" s="295"/>
      <c r="K228" s="280"/>
      <c r="O228" s="280"/>
      <c r="P228" s="280"/>
      <c r="Q228" s="280"/>
      <c r="R228" s="280"/>
      <c r="S228" s="280"/>
      <c r="T228" s="280"/>
      <c r="U228" s="280"/>
      <c r="V228" s="280"/>
      <c r="W228" s="280"/>
    </row>
    <row r="229" spans="3:23" x14ac:dyDescent="0.25">
      <c r="C229" s="295"/>
      <c r="K229" s="280"/>
      <c r="O229" s="280"/>
      <c r="P229" s="280"/>
      <c r="Q229" s="280"/>
      <c r="R229" s="280"/>
      <c r="S229" s="280"/>
      <c r="T229" s="280"/>
      <c r="U229" s="280"/>
      <c r="V229" s="280"/>
      <c r="W229" s="280"/>
    </row>
    <row r="230" spans="3:23" x14ac:dyDescent="0.25">
      <c r="C230" s="295"/>
      <c r="K230" s="280"/>
      <c r="O230" s="280"/>
      <c r="P230" s="280"/>
      <c r="Q230" s="280"/>
      <c r="R230" s="280"/>
      <c r="S230" s="280"/>
      <c r="T230" s="280"/>
      <c r="U230" s="280"/>
      <c r="V230" s="280"/>
      <c r="W230" s="280"/>
    </row>
    <row r="231" spans="3:23" x14ac:dyDescent="0.25">
      <c r="C231" s="295"/>
      <c r="K231" s="280"/>
      <c r="O231" s="280"/>
      <c r="P231" s="280"/>
      <c r="Q231" s="280"/>
      <c r="R231" s="280"/>
      <c r="S231" s="280"/>
      <c r="T231" s="280"/>
      <c r="U231" s="280"/>
      <c r="V231" s="280"/>
      <c r="W231" s="280"/>
    </row>
    <row r="232" spans="3:23" x14ac:dyDescent="0.25">
      <c r="C232" s="295"/>
      <c r="K232" s="280"/>
      <c r="O232" s="280"/>
      <c r="P232" s="280"/>
      <c r="Q232" s="280"/>
      <c r="R232" s="280"/>
      <c r="S232" s="280"/>
      <c r="T232" s="280"/>
      <c r="U232" s="280"/>
      <c r="V232" s="280"/>
      <c r="W232" s="280"/>
    </row>
    <row r="233" spans="3:23" x14ac:dyDescent="0.25">
      <c r="C233" s="295"/>
      <c r="K233" s="280"/>
      <c r="O233" s="280"/>
      <c r="P233" s="280"/>
      <c r="Q233" s="280"/>
      <c r="R233" s="280"/>
      <c r="S233" s="280"/>
      <c r="T233" s="280"/>
      <c r="U233" s="280"/>
      <c r="V233" s="280"/>
      <c r="W233" s="280"/>
    </row>
    <row r="234" spans="3:23" x14ac:dyDescent="0.25">
      <c r="C234" s="295"/>
      <c r="K234" s="280"/>
      <c r="P234" s="280"/>
      <c r="Q234" s="280"/>
      <c r="R234" s="280"/>
      <c r="S234" s="280"/>
      <c r="T234" s="280"/>
      <c r="U234" s="280"/>
      <c r="V234" s="280"/>
      <c r="W234" s="280"/>
    </row>
    <row r="235" spans="3:23" x14ac:dyDescent="0.25">
      <c r="C235" s="295"/>
      <c r="K235" s="280"/>
      <c r="P235" s="280"/>
      <c r="Q235" s="280"/>
      <c r="R235" s="280"/>
      <c r="S235" s="280"/>
      <c r="T235" s="280"/>
      <c r="U235" s="280"/>
      <c r="V235" s="280"/>
      <c r="W235" s="280"/>
    </row>
    <row r="236" spans="3:23" x14ac:dyDescent="0.25">
      <c r="C236" s="295"/>
      <c r="K236" s="280"/>
      <c r="P236" s="280"/>
      <c r="Q236" s="280"/>
      <c r="R236" s="280"/>
      <c r="S236" s="280"/>
      <c r="T236" s="280"/>
      <c r="U236" s="280"/>
      <c r="V236" s="280"/>
      <c r="W236" s="280"/>
    </row>
    <row r="237" spans="3:23" x14ac:dyDescent="0.25">
      <c r="C237" s="295"/>
      <c r="K237" s="280"/>
      <c r="P237" s="280"/>
      <c r="Q237" s="280"/>
      <c r="R237" s="280"/>
      <c r="S237" s="280"/>
      <c r="T237" s="280"/>
      <c r="U237" s="280"/>
      <c r="V237" s="280"/>
      <c r="W237" s="280"/>
    </row>
    <row r="238" spans="3:23" x14ac:dyDescent="0.25">
      <c r="C238" s="295"/>
      <c r="K238" s="280"/>
    </row>
    <row r="239" spans="3:23" x14ac:dyDescent="0.25">
      <c r="C239" s="295"/>
      <c r="K239" s="280"/>
    </row>
    <row r="240" spans="3:23" x14ac:dyDescent="0.25">
      <c r="C240" s="295"/>
      <c r="K240" s="280"/>
    </row>
    <row r="241" spans="3:23" x14ac:dyDescent="0.25">
      <c r="C241" s="295"/>
      <c r="K241" s="280"/>
    </row>
    <row r="242" spans="3:23" x14ac:dyDescent="0.25">
      <c r="C242" s="295"/>
      <c r="K242" s="280"/>
    </row>
    <row r="243" spans="3:23" x14ac:dyDescent="0.25">
      <c r="C243" s="295"/>
      <c r="K243" s="280"/>
    </row>
    <row r="244" spans="3:23" x14ac:dyDescent="0.25">
      <c r="C244" s="295"/>
      <c r="K244" s="280"/>
      <c r="O244" s="280"/>
    </row>
    <row r="245" spans="3:23" x14ac:dyDescent="0.25">
      <c r="K245" s="280"/>
      <c r="O245" s="280"/>
    </row>
    <row r="246" spans="3:23" x14ac:dyDescent="0.25">
      <c r="K246" s="280"/>
      <c r="O246" s="280"/>
    </row>
    <row r="247" spans="3:23" x14ac:dyDescent="0.25">
      <c r="O247" s="280"/>
    </row>
    <row r="248" spans="3:23" x14ac:dyDescent="0.25">
      <c r="O248" s="280"/>
      <c r="P248" s="280"/>
      <c r="Q248" s="280"/>
      <c r="R248" s="280"/>
      <c r="S248" s="280"/>
      <c r="T248" s="280"/>
      <c r="U248" s="280"/>
      <c r="V248" s="280"/>
      <c r="W248" s="280"/>
    </row>
    <row r="249" spans="3:23" x14ac:dyDescent="0.25">
      <c r="O249" s="280"/>
      <c r="P249" s="280"/>
      <c r="Q249" s="280"/>
      <c r="R249" s="280"/>
      <c r="S249" s="280"/>
      <c r="T249" s="280"/>
      <c r="U249" s="280"/>
      <c r="V249" s="280"/>
      <c r="W249" s="280"/>
    </row>
    <row r="250" spans="3:23" x14ac:dyDescent="0.25">
      <c r="O250" s="280"/>
      <c r="P250" s="280"/>
      <c r="Q250" s="280"/>
      <c r="R250" s="280"/>
      <c r="S250" s="280"/>
      <c r="T250" s="280"/>
      <c r="U250" s="280"/>
      <c r="V250" s="280"/>
      <c r="W250" s="280"/>
    </row>
    <row r="251" spans="3:23" x14ac:dyDescent="0.25">
      <c r="O251" s="280"/>
      <c r="P251" s="280"/>
      <c r="Q251" s="280"/>
      <c r="R251" s="280"/>
      <c r="S251" s="280"/>
      <c r="T251" s="280"/>
      <c r="U251" s="280"/>
      <c r="V251" s="280"/>
      <c r="W251" s="280"/>
    </row>
    <row r="252" spans="3:23" x14ac:dyDescent="0.25">
      <c r="O252" s="280"/>
      <c r="P252" s="280"/>
      <c r="Q252" s="280"/>
      <c r="R252" s="280"/>
      <c r="S252" s="280"/>
      <c r="T252" s="280"/>
      <c r="U252" s="280"/>
      <c r="V252" s="280"/>
      <c r="W252" s="280"/>
    </row>
    <row r="253" spans="3:23" x14ac:dyDescent="0.25">
      <c r="P253" s="280"/>
      <c r="Q253" s="280"/>
      <c r="R253" s="280"/>
      <c r="S253" s="280"/>
      <c r="T253" s="280"/>
      <c r="U253" s="280"/>
      <c r="V253" s="280"/>
      <c r="W253" s="280"/>
    </row>
    <row r="254" spans="3:23" x14ac:dyDescent="0.25">
      <c r="P254" s="280"/>
      <c r="Q254" s="280"/>
      <c r="R254" s="280"/>
      <c r="S254" s="280"/>
      <c r="T254" s="280"/>
      <c r="U254" s="280"/>
      <c r="V254" s="280"/>
      <c r="W254" s="280"/>
    </row>
    <row r="255" spans="3:23" x14ac:dyDescent="0.25">
      <c r="P255" s="280"/>
      <c r="Q255" s="280"/>
      <c r="R255" s="280"/>
      <c r="S255" s="280"/>
      <c r="T255" s="280"/>
      <c r="U255" s="280"/>
      <c r="V255" s="280"/>
      <c r="W255" s="280"/>
    </row>
    <row r="256" spans="3:23" x14ac:dyDescent="0.25">
      <c r="P256" s="280"/>
      <c r="Q256" s="280"/>
      <c r="R256" s="280"/>
      <c r="S256" s="280"/>
      <c r="T256" s="280"/>
      <c r="U256" s="280"/>
      <c r="V256" s="280"/>
      <c r="W256" s="280"/>
    </row>
  </sheetData>
  <mergeCells count="136">
    <mergeCell ref="A100:A101"/>
    <mergeCell ref="A103:A104"/>
    <mergeCell ref="A88:A89"/>
    <mergeCell ref="A90:A91"/>
    <mergeCell ref="A92:A93"/>
    <mergeCell ref="A96:A97"/>
    <mergeCell ref="A98:A99"/>
    <mergeCell ref="C54:C55"/>
    <mergeCell ref="D50:I51"/>
    <mergeCell ref="C88:C89"/>
    <mergeCell ref="C90:C91"/>
    <mergeCell ref="A52:A53"/>
    <mergeCell ref="A64:A65"/>
    <mergeCell ref="A66:A67"/>
    <mergeCell ref="A68:A69"/>
    <mergeCell ref="A70:A71"/>
    <mergeCell ref="A74:A75"/>
    <mergeCell ref="A76:A77"/>
    <mergeCell ref="A78:A79"/>
    <mergeCell ref="A80:A81"/>
    <mergeCell ref="A82:A83"/>
    <mergeCell ref="A84:A85"/>
    <mergeCell ref="A86:A87"/>
    <mergeCell ref="A36:A37"/>
    <mergeCell ref="A24:A25"/>
    <mergeCell ref="A26:A27"/>
    <mergeCell ref="A34:A35"/>
    <mergeCell ref="C52:C53"/>
    <mergeCell ref="A54:A55"/>
    <mergeCell ref="A56:A57"/>
    <mergeCell ref="A58:A59"/>
    <mergeCell ref="A60:A61"/>
    <mergeCell ref="A62:A63"/>
    <mergeCell ref="A42:A43"/>
    <mergeCell ref="A44:A45"/>
    <mergeCell ref="A46:A47"/>
    <mergeCell ref="A48:A49"/>
    <mergeCell ref="A50:A51"/>
    <mergeCell ref="C58:C59"/>
    <mergeCell ref="A6:A7"/>
    <mergeCell ref="A8:A9"/>
    <mergeCell ref="A10:A11"/>
    <mergeCell ref="A12:A13"/>
    <mergeCell ref="A14:A15"/>
    <mergeCell ref="A16:A17"/>
    <mergeCell ref="A18:A19"/>
    <mergeCell ref="A20:A21"/>
    <mergeCell ref="A22:A23"/>
    <mergeCell ref="A28:A29"/>
    <mergeCell ref="A32:A33"/>
    <mergeCell ref="A38:A39"/>
    <mergeCell ref="A40:A41"/>
    <mergeCell ref="C84:C85"/>
    <mergeCell ref="C86:C87"/>
    <mergeCell ref="C92:C93"/>
    <mergeCell ref="D103:D104"/>
    <mergeCell ref="C96:C97"/>
    <mergeCell ref="C98:C99"/>
    <mergeCell ref="C100:C101"/>
    <mergeCell ref="C103:C104"/>
    <mergeCell ref="O66:O67"/>
    <mergeCell ref="C80:C81"/>
    <mergeCell ref="O68:O69"/>
    <mergeCell ref="C82:C83"/>
    <mergeCell ref="O70:O71"/>
    <mergeCell ref="O72:O73"/>
    <mergeCell ref="O75:O76"/>
    <mergeCell ref="O77:O78"/>
    <mergeCell ref="C70:C71"/>
    <mergeCell ref="O80:O81"/>
    <mergeCell ref="C78:C79"/>
    <mergeCell ref="C56:C57"/>
    <mergeCell ref="O48:O49"/>
    <mergeCell ref="C76:C77"/>
    <mergeCell ref="O64:O65"/>
    <mergeCell ref="C60:C61"/>
    <mergeCell ref="O50:O51"/>
    <mergeCell ref="C62:C63"/>
    <mergeCell ref="C64:C65"/>
    <mergeCell ref="C66:C67"/>
    <mergeCell ref="O56:O57"/>
    <mergeCell ref="O60:O61"/>
    <mergeCell ref="C74:C75"/>
    <mergeCell ref="O62:O63"/>
    <mergeCell ref="O52:O53"/>
    <mergeCell ref="O54:O55"/>
    <mergeCell ref="C48:C49"/>
    <mergeCell ref="O42:O43"/>
    <mergeCell ref="C50:C51"/>
    <mergeCell ref="O44:O45"/>
    <mergeCell ref="O46:O47"/>
    <mergeCell ref="O36:O37"/>
    <mergeCell ref="C44:C45"/>
    <mergeCell ref="O38:O39"/>
    <mergeCell ref="C46:C47"/>
    <mergeCell ref="O40:O41"/>
    <mergeCell ref="C18:C19"/>
    <mergeCell ref="O18:O19"/>
    <mergeCell ref="C20:C21"/>
    <mergeCell ref="O20:O21"/>
    <mergeCell ref="C22:C23"/>
    <mergeCell ref="O22:O23"/>
    <mergeCell ref="C12:C13"/>
    <mergeCell ref="O12:O13"/>
    <mergeCell ref="C14:C15"/>
    <mergeCell ref="O14:O15"/>
    <mergeCell ref="C16:C17"/>
    <mergeCell ref="O16:O17"/>
    <mergeCell ref="C6:C7"/>
    <mergeCell ref="O6:O7"/>
    <mergeCell ref="C8:C9"/>
    <mergeCell ref="O8:O9"/>
    <mergeCell ref="C10:C11"/>
    <mergeCell ref="O10:O11"/>
    <mergeCell ref="C2:K2"/>
    <mergeCell ref="O2:W2"/>
    <mergeCell ref="C3:K3"/>
    <mergeCell ref="O3:W3"/>
    <mergeCell ref="C4:K4"/>
    <mergeCell ref="O4:W4"/>
    <mergeCell ref="P80:P81"/>
    <mergeCell ref="C24:C25"/>
    <mergeCell ref="C26:C27"/>
    <mergeCell ref="C28:C29"/>
    <mergeCell ref="C68:C69"/>
    <mergeCell ref="C32:C33"/>
    <mergeCell ref="O26:O27"/>
    <mergeCell ref="C34:C35"/>
    <mergeCell ref="O28:O29"/>
    <mergeCell ref="C36:C37"/>
    <mergeCell ref="O30:O31"/>
    <mergeCell ref="C38:C39"/>
    <mergeCell ref="O32:O33"/>
    <mergeCell ref="C40:C41"/>
    <mergeCell ref="O34:O35"/>
    <mergeCell ref="C42:C43"/>
  </mergeCells>
  <pageMargins left="0.7" right="0.7" top="0.75" bottom="0.75" header="0.3" footer="0.3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3">
    <tabColor theme="5" tint="-0.249977111117893"/>
  </sheetPr>
  <dimension ref="B1:I174"/>
  <sheetViews>
    <sheetView topLeftCell="A127" zoomScale="93" zoomScaleNormal="93" workbookViewId="0">
      <selection activeCell="E131" sqref="E131"/>
    </sheetView>
  </sheetViews>
  <sheetFormatPr defaultColWidth="9.140625" defaultRowHeight="12.75" customHeight="1" x14ac:dyDescent="0.2"/>
  <cols>
    <col min="1" max="1" width="2.7109375" style="151" customWidth="1"/>
    <col min="2" max="2" width="3.85546875" style="152" bestFit="1" customWidth="1"/>
    <col min="3" max="3" width="24.28515625" style="336" bestFit="1" customWidth="1"/>
    <col min="4" max="4" width="5.28515625" style="337" customWidth="1"/>
    <col min="5" max="5" width="24.28515625" style="336" customWidth="1"/>
    <col min="6" max="6" width="10.42578125" style="336" customWidth="1"/>
    <col min="7" max="7" width="12.28515625" style="338" customWidth="1"/>
    <col min="8" max="8" width="7.28515625" style="153" customWidth="1"/>
    <col min="9" max="9" width="3.42578125" style="153" customWidth="1"/>
    <col min="10" max="16384" width="9.140625" style="151"/>
  </cols>
  <sheetData>
    <row r="1" spans="2:9" s="145" customFormat="1" ht="12.75" customHeight="1" thickBot="1" x14ac:dyDescent="0.25">
      <c r="B1" s="331"/>
      <c r="C1" s="331" t="s">
        <v>449</v>
      </c>
      <c r="D1" s="331"/>
      <c r="E1" s="331"/>
      <c r="F1" s="331"/>
      <c r="G1" s="332"/>
      <c r="H1" s="143" t="s">
        <v>215</v>
      </c>
      <c r="I1" s="144"/>
    </row>
    <row r="2" spans="2:9" s="145" customFormat="1" ht="12.75" customHeight="1" thickBot="1" x14ac:dyDescent="0.25">
      <c r="B2" s="335" t="s">
        <v>4</v>
      </c>
      <c r="C2" s="331" t="s">
        <v>3</v>
      </c>
      <c r="D2" s="334" t="s">
        <v>1</v>
      </c>
      <c r="E2" s="335" t="s">
        <v>2</v>
      </c>
      <c r="F2" s="335" t="s">
        <v>1</v>
      </c>
      <c r="G2" s="332" t="s">
        <v>222</v>
      </c>
      <c r="H2" s="146" t="s">
        <v>5</v>
      </c>
      <c r="I2" s="147"/>
    </row>
    <row r="3" spans="2:9" s="150" customFormat="1" ht="12.75" customHeight="1" x14ac:dyDescent="0.2">
      <c r="B3" s="148">
        <v>1</v>
      </c>
      <c r="C3" s="363" t="s">
        <v>276</v>
      </c>
      <c r="D3" s="363" t="s">
        <v>223</v>
      </c>
      <c r="E3" s="363" t="s">
        <v>738</v>
      </c>
      <c r="F3" s="363" t="s">
        <v>40</v>
      </c>
      <c r="G3" s="364">
        <v>41030</v>
      </c>
      <c r="H3" s="149">
        <v>289</v>
      </c>
      <c r="I3" s="147"/>
    </row>
    <row r="4" spans="2:9" s="145" customFormat="1" ht="12.75" customHeight="1" x14ac:dyDescent="0.2">
      <c r="B4" s="148">
        <v>2</v>
      </c>
      <c r="C4" s="363" t="s">
        <v>279</v>
      </c>
      <c r="D4" s="363" t="s">
        <v>76</v>
      </c>
      <c r="E4" s="363" t="s">
        <v>87</v>
      </c>
      <c r="F4" s="363" t="s">
        <v>15</v>
      </c>
      <c r="G4" s="364">
        <v>40931</v>
      </c>
      <c r="H4" s="149">
        <v>278</v>
      </c>
      <c r="I4" s="147"/>
    </row>
    <row r="5" spans="2:9" ht="12.75" customHeight="1" x14ac:dyDescent="0.2">
      <c r="B5" s="148">
        <v>3</v>
      </c>
      <c r="C5" s="363" t="s">
        <v>291</v>
      </c>
      <c r="D5" s="363" t="s">
        <v>110</v>
      </c>
      <c r="E5" s="363" t="s">
        <v>237</v>
      </c>
      <c r="F5" s="363" t="s">
        <v>39</v>
      </c>
      <c r="G5" s="364">
        <v>41251</v>
      </c>
      <c r="H5" s="149">
        <v>272</v>
      </c>
      <c r="I5" s="147"/>
    </row>
    <row r="6" spans="2:9" ht="12.75" customHeight="1" x14ac:dyDescent="0.2">
      <c r="B6" s="148">
        <v>4</v>
      </c>
      <c r="C6" s="363" t="s">
        <v>287</v>
      </c>
      <c r="D6" s="363" t="s">
        <v>76</v>
      </c>
      <c r="E6" s="363" t="s">
        <v>87</v>
      </c>
      <c r="F6" s="363" t="s">
        <v>15</v>
      </c>
      <c r="G6" s="364">
        <v>41166</v>
      </c>
      <c r="H6" s="149">
        <v>272</v>
      </c>
      <c r="I6" s="147"/>
    </row>
    <row r="7" spans="2:9" ht="12.75" customHeight="1" x14ac:dyDescent="0.2">
      <c r="B7" s="148">
        <v>5</v>
      </c>
      <c r="C7" s="363" t="s">
        <v>297</v>
      </c>
      <c r="D7" s="363" t="s">
        <v>110</v>
      </c>
      <c r="E7" s="363" t="s">
        <v>237</v>
      </c>
      <c r="F7" s="363" t="s">
        <v>39</v>
      </c>
      <c r="G7" s="364">
        <v>41011</v>
      </c>
      <c r="H7" s="149">
        <v>266</v>
      </c>
      <c r="I7" s="147"/>
    </row>
    <row r="8" spans="2:9" ht="12.75" customHeight="1" x14ac:dyDescent="0.2">
      <c r="B8" s="148">
        <v>6</v>
      </c>
      <c r="C8" s="363" t="s">
        <v>303</v>
      </c>
      <c r="D8" s="363" t="s">
        <v>76</v>
      </c>
      <c r="E8" s="363" t="s">
        <v>65</v>
      </c>
      <c r="F8" s="363" t="s">
        <v>15</v>
      </c>
      <c r="G8" s="364">
        <v>41032</v>
      </c>
      <c r="H8" s="149">
        <v>261</v>
      </c>
      <c r="I8" s="147"/>
    </row>
    <row r="9" spans="2:9" ht="12.75" customHeight="1" x14ac:dyDescent="0.2">
      <c r="B9" s="148">
        <v>7</v>
      </c>
      <c r="C9" s="363" t="s">
        <v>304</v>
      </c>
      <c r="D9" s="363" t="s">
        <v>75</v>
      </c>
      <c r="E9" s="363" t="s">
        <v>305</v>
      </c>
      <c r="F9" s="363" t="s">
        <v>28</v>
      </c>
      <c r="G9" s="364">
        <v>40994</v>
      </c>
      <c r="H9" s="149">
        <v>254</v>
      </c>
      <c r="I9" s="147"/>
    </row>
    <row r="10" spans="2:9" ht="12.75" customHeight="1" x14ac:dyDescent="0.2">
      <c r="B10" s="148">
        <v>8</v>
      </c>
      <c r="C10" s="363" t="s">
        <v>314</v>
      </c>
      <c r="D10" s="363" t="s">
        <v>108</v>
      </c>
      <c r="E10" s="363" t="s">
        <v>257</v>
      </c>
      <c r="F10" s="363" t="s">
        <v>30</v>
      </c>
      <c r="G10" s="364">
        <v>41004</v>
      </c>
      <c r="H10" s="149">
        <v>245</v>
      </c>
      <c r="I10" s="147"/>
    </row>
    <row r="11" spans="2:9" ht="12.75" customHeight="1" x14ac:dyDescent="0.2">
      <c r="B11" s="148">
        <v>9</v>
      </c>
      <c r="C11" s="339" t="s">
        <v>316</v>
      </c>
      <c r="D11" s="339" t="s">
        <v>102</v>
      </c>
      <c r="E11" s="339" t="s">
        <v>768</v>
      </c>
      <c r="F11" s="339" t="s">
        <v>12</v>
      </c>
      <c r="G11" s="340">
        <v>40920</v>
      </c>
      <c r="H11" s="149">
        <v>242</v>
      </c>
      <c r="I11" s="147"/>
    </row>
    <row r="12" spans="2:9" ht="12.75" customHeight="1" x14ac:dyDescent="0.2">
      <c r="B12" s="148">
        <v>10</v>
      </c>
      <c r="C12" s="339" t="s">
        <v>326</v>
      </c>
      <c r="D12" s="339" t="s">
        <v>108</v>
      </c>
      <c r="E12" s="339" t="s">
        <v>576</v>
      </c>
      <c r="F12" s="339" t="s">
        <v>30</v>
      </c>
      <c r="G12" s="340">
        <v>40924</v>
      </c>
      <c r="H12" s="149">
        <v>232</v>
      </c>
      <c r="I12" s="147"/>
    </row>
    <row r="13" spans="2:9" ht="12.75" customHeight="1" x14ac:dyDescent="0.2">
      <c r="B13" s="148">
        <v>11</v>
      </c>
      <c r="C13" s="339" t="s">
        <v>240</v>
      </c>
      <c r="D13" s="339" t="s">
        <v>76</v>
      </c>
      <c r="E13" s="339" t="s">
        <v>241</v>
      </c>
      <c r="F13" s="339" t="s">
        <v>15</v>
      </c>
      <c r="G13" s="340" t="s">
        <v>803</v>
      </c>
      <c r="H13" s="149">
        <v>217</v>
      </c>
      <c r="I13" s="147"/>
    </row>
    <row r="14" spans="2:9" ht="12.75" customHeight="1" x14ac:dyDescent="0.2">
      <c r="B14" s="148">
        <v>12</v>
      </c>
      <c r="C14" s="339" t="s">
        <v>337</v>
      </c>
      <c r="D14" s="339" t="s">
        <v>76</v>
      </c>
      <c r="E14" s="339" t="s">
        <v>241</v>
      </c>
      <c r="F14" s="339" t="s">
        <v>15</v>
      </c>
      <c r="G14" s="340" t="s">
        <v>804</v>
      </c>
      <c r="H14" s="149">
        <v>216</v>
      </c>
      <c r="I14" s="147"/>
    </row>
    <row r="15" spans="2:9" ht="12.75" customHeight="1" x14ac:dyDescent="0.2">
      <c r="B15" s="148">
        <v>13</v>
      </c>
      <c r="C15" s="339" t="s">
        <v>328</v>
      </c>
      <c r="D15" s="339" t="s">
        <v>817</v>
      </c>
      <c r="E15" s="339" t="s">
        <v>244</v>
      </c>
      <c r="F15" s="339" t="s">
        <v>44</v>
      </c>
      <c r="G15" s="340">
        <v>41157</v>
      </c>
      <c r="H15" s="149">
        <v>216</v>
      </c>
      <c r="I15" s="147"/>
    </row>
    <row r="16" spans="2:9" ht="12.75" customHeight="1" x14ac:dyDescent="0.2">
      <c r="B16" s="148">
        <v>14</v>
      </c>
      <c r="C16" s="339" t="s">
        <v>353</v>
      </c>
      <c r="D16" s="339" t="s">
        <v>104</v>
      </c>
      <c r="E16" s="339" t="s">
        <v>78</v>
      </c>
      <c r="F16" s="339" t="s">
        <v>36</v>
      </c>
      <c r="G16" s="340">
        <v>41117</v>
      </c>
      <c r="H16" s="149">
        <v>208</v>
      </c>
      <c r="I16" s="147"/>
    </row>
    <row r="17" spans="2:9" ht="12.75" customHeight="1" x14ac:dyDescent="0.2">
      <c r="B17" s="148">
        <v>15</v>
      </c>
      <c r="C17" s="339" t="s">
        <v>335</v>
      </c>
      <c r="D17" s="339" t="s">
        <v>107</v>
      </c>
      <c r="E17" s="339" t="s">
        <v>217</v>
      </c>
      <c r="F17" s="339" t="s">
        <v>387</v>
      </c>
      <c r="G17" s="340">
        <v>41053</v>
      </c>
      <c r="H17" s="149">
        <v>208</v>
      </c>
      <c r="I17" s="147"/>
    </row>
    <row r="18" spans="2:9" ht="12.75" customHeight="1" x14ac:dyDescent="0.2">
      <c r="B18" s="148">
        <v>16</v>
      </c>
      <c r="C18" s="339" t="s">
        <v>350</v>
      </c>
      <c r="D18" s="339" t="s">
        <v>112</v>
      </c>
      <c r="E18" s="339" t="s">
        <v>220</v>
      </c>
      <c r="F18" s="339" t="s">
        <v>34</v>
      </c>
      <c r="G18" s="340">
        <v>40966</v>
      </c>
      <c r="H18" s="149">
        <v>208</v>
      </c>
      <c r="I18" s="147"/>
    </row>
    <row r="19" spans="2:9" ht="12.75" customHeight="1" x14ac:dyDescent="0.2">
      <c r="B19" s="148">
        <v>17</v>
      </c>
      <c r="C19" s="339" t="s">
        <v>239</v>
      </c>
      <c r="D19" s="339" t="s">
        <v>76</v>
      </c>
      <c r="E19" s="339" t="s">
        <v>654</v>
      </c>
      <c r="F19" s="339" t="s">
        <v>15</v>
      </c>
      <c r="G19" s="340">
        <v>41878</v>
      </c>
      <c r="H19" s="149">
        <v>208</v>
      </c>
      <c r="I19" s="147"/>
    </row>
    <row r="20" spans="2:9" ht="12.75" customHeight="1" x14ac:dyDescent="0.2">
      <c r="B20" s="148">
        <v>18</v>
      </c>
      <c r="C20" s="339" t="s">
        <v>247</v>
      </c>
      <c r="D20" s="339" t="s">
        <v>119</v>
      </c>
      <c r="E20" s="339" t="s">
        <v>98</v>
      </c>
      <c r="F20" s="339" t="s">
        <v>7</v>
      </c>
      <c r="G20" s="340">
        <v>41311</v>
      </c>
      <c r="H20" s="149">
        <v>208</v>
      </c>
      <c r="I20" s="147"/>
    </row>
    <row r="21" spans="2:9" ht="12.75" customHeight="1" x14ac:dyDescent="0.2">
      <c r="B21" s="148">
        <v>19</v>
      </c>
      <c r="C21" s="339" t="s">
        <v>573</v>
      </c>
      <c r="D21" s="339" t="s">
        <v>706</v>
      </c>
      <c r="E21" s="339" t="s">
        <v>231</v>
      </c>
      <c r="F21" s="339" t="s">
        <v>0</v>
      </c>
      <c r="G21" s="340">
        <v>41905</v>
      </c>
      <c r="H21" s="149">
        <v>131</v>
      </c>
      <c r="I21" s="147"/>
    </row>
    <row r="22" spans="2:9" ht="12.75" customHeight="1" x14ac:dyDescent="0.2">
      <c r="B22" s="148">
        <v>20</v>
      </c>
      <c r="C22" s="339" t="s">
        <v>575</v>
      </c>
      <c r="D22" s="339" t="s">
        <v>108</v>
      </c>
      <c r="E22" s="339" t="s">
        <v>576</v>
      </c>
      <c r="F22" s="339" t="s">
        <v>30</v>
      </c>
      <c r="G22" s="340">
        <v>41763</v>
      </c>
      <c r="H22" s="149">
        <v>130</v>
      </c>
      <c r="I22" s="147"/>
    </row>
    <row r="23" spans="2:9" ht="12.75" customHeight="1" x14ac:dyDescent="0.2">
      <c r="B23" s="148">
        <v>21</v>
      </c>
      <c r="C23" s="339" t="s">
        <v>579</v>
      </c>
      <c r="D23" s="339" t="s">
        <v>117</v>
      </c>
      <c r="E23" s="339" t="s">
        <v>478</v>
      </c>
      <c r="F23" s="339" t="s">
        <v>41</v>
      </c>
      <c r="G23" s="340">
        <v>41811</v>
      </c>
      <c r="H23" s="149">
        <v>129</v>
      </c>
      <c r="I23" s="147"/>
    </row>
    <row r="24" spans="2:9" ht="12.75" customHeight="1" x14ac:dyDescent="0.2">
      <c r="B24" s="148">
        <v>22</v>
      </c>
      <c r="C24" s="339" t="s">
        <v>582</v>
      </c>
      <c r="D24" s="339" t="s">
        <v>76</v>
      </c>
      <c r="E24" s="339" t="s">
        <v>218</v>
      </c>
      <c r="F24" s="339" t="s">
        <v>15</v>
      </c>
      <c r="G24" s="340">
        <v>41789</v>
      </c>
      <c r="H24" s="149">
        <v>128</v>
      </c>
      <c r="I24" s="147"/>
    </row>
    <row r="25" spans="2:9" ht="12.75" customHeight="1" x14ac:dyDescent="0.2">
      <c r="B25" s="148">
        <v>23</v>
      </c>
      <c r="C25" s="339" t="s">
        <v>584</v>
      </c>
      <c r="D25" s="339" t="s">
        <v>76</v>
      </c>
      <c r="E25" s="339" t="s">
        <v>65</v>
      </c>
      <c r="F25" s="339" t="s">
        <v>15</v>
      </c>
      <c r="G25" s="340">
        <v>41685</v>
      </c>
      <c r="H25" s="149">
        <v>127</v>
      </c>
      <c r="I25" s="147"/>
    </row>
    <row r="26" spans="2:9" ht="12.75" customHeight="1" x14ac:dyDescent="0.2">
      <c r="B26" s="148">
        <v>24</v>
      </c>
      <c r="C26" s="339" t="s">
        <v>586</v>
      </c>
      <c r="D26" s="339" t="s">
        <v>108</v>
      </c>
      <c r="E26" s="339" t="s">
        <v>576</v>
      </c>
      <c r="F26" s="339" t="s">
        <v>30</v>
      </c>
      <c r="G26" s="340">
        <v>41988</v>
      </c>
      <c r="H26" s="149">
        <v>126</v>
      </c>
      <c r="I26" s="147"/>
    </row>
    <row r="27" spans="2:9" ht="12.75" customHeight="1" x14ac:dyDescent="0.2">
      <c r="B27" s="148">
        <v>25</v>
      </c>
      <c r="C27" s="339" t="s">
        <v>589</v>
      </c>
      <c r="D27" s="339" t="s">
        <v>223</v>
      </c>
      <c r="E27" s="339" t="s">
        <v>738</v>
      </c>
      <c r="F27" s="339" t="s">
        <v>40</v>
      </c>
      <c r="G27" s="340">
        <v>41956</v>
      </c>
      <c r="H27" s="149">
        <v>125</v>
      </c>
      <c r="I27" s="147"/>
    </row>
    <row r="28" spans="2:9" ht="12.75" customHeight="1" x14ac:dyDescent="0.2">
      <c r="B28" s="148">
        <v>26</v>
      </c>
      <c r="C28" s="339" t="s">
        <v>591</v>
      </c>
      <c r="D28" s="339" t="s">
        <v>76</v>
      </c>
      <c r="E28" s="339" t="s">
        <v>87</v>
      </c>
      <c r="F28" s="339" t="s">
        <v>15</v>
      </c>
      <c r="G28" s="340">
        <v>42116</v>
      </c>
      <c r="H28" s="149">
        <v>124</v>
      </c>
      <c r="I28" s="147"/>
    </row>
    <row r="29" spans="2:9" ht="12.75" customHeight="1" x14ac:dyDescent="0.2">
      <c r="B29" s="148">
        <v>27</v>
      </c>
      <c r="C29" s="339" t="s">
        <v>593</v>
      </c>
      <c r="D29" s="339" t="s">
        <v>108</v>
      </c>
      <c r="E29" s="339" t="s">
        <v>576</v>
      </c>
      <c r="F29" s="339" t="s">
        <v>30</v>
      </c>
      <c r="G29" s="340">
        <v>41820</v>
      </c>
      <c r="H29" s="149">
        <v>123</v>
      </c>
      <c r="I29" s="147"/>
    </row>
    <row r="30" spans="2:9" ht="12.75" customHeight="1" x14ac:dyDescent="0.2">
      <c r="B30" s="148">
        <v>28</v>
      </c>
      <c r="C30" s="336" t="s">
        <v>474</v>
      </c>
      <c r="D30" s="337" t="s">
        <v>692</v>
      </c>
      <c r="E30" s="336" t="s">
        <v>475</v>
      </c>
      <c r="F30" s="336" t="s">
        <v>476</v>
      </c>
      <c r="G30" s="338">
        <v>42465</v>
      </c>
      <c r="H30" s="149">
        <v>122</v>
      </c>
      <c r="I30" s="147"/>
    </row>
    <row r="31" spans="2:9" ht="12.75" customHeight="1" x14ac:dyDescent="0.2">
      <c r="B31" s="148">
        <v>29</v>
      </c>
      <c r="C31" s="339" t="s">
        <v>594</v>
      </c>
      <c r="D31" s="339" t="s">
        <v>706</v>
      </c>
      <c r="E31" s="339" t="s">
        <v>231</v>
      </c>
      <c r="F31" s="339" t="s">
        <v>0</v>
      </c>
      <c r="G31" s="340">
        <v>41725</v>
      </c>
      <c r="H31" s="149">
        <v>121</v>
      </c>
      <c r="I31" s="147"/>
    </row>
    <row r="32" spans="2:9" ht="12.75" customHeight="1" x14ac:dyDescent="0.2">
      <c r="B32" s="148">
        <v>30</v>
      </c>
      <c r="C32" s="341" t="s">
        <v>595</v>
      </c>
      <c r="D32" s="341" t="s">
        <v>76</v>
      </c>
      <c r="E32" s="341" t="s">
        <v>218</v>
      </c>
      <c r="F32" s="341" t="s">
        <v>15</v>
      </c>
      <c r="G32" s="342">
        <v>41705</v>
      </c>
      <c r="H32" s="149">
        <v>120</v>
      </c>
      <c r="I32" s="147"/>
    </row>
    <row r="33" spans="2:9" ht="12.75" customHeight="1" x14ac:dyDescent="0.2">
      <c r="B33" s="148">
        <v>31</v>
      </c>
      <c r="C33" s="341" t="s">
        <v>472</v>
      </c>
      <c r="D33" s="341" t="s">
        <v>113</v>
      </c>
      <c r="E33" s="341" t="s">
        <v>473</v>
      </c>
      <c r="F33" s="341" t="s">
        <v>32</v>
      </c>
      <c r="G33" s="342">
        <v>42380</v>
      </c>
      <c r="H33" s="149">
        <v>119</v>
      </c>
      <c r="I33" s="147"/>
    </row>
    <row r="34" spans="2:9" ht="12.75" customHeight="1" x14ac:dyDescent="0.2">
      <c r="B34" s="148">
        <v>32</v>
      </c>
      <c r="C34" s="341" t="s">
        <v>600</v>
      </c>
      <c r="D34" s="341" t="s">
        <v>101</v>
      </c>
      <c r="E34" s="341" t="s">
        <v>73</v>
      </c>
      <c r="F34" s="341" t="s">
        <v>43</v>
      </c>
      <c r="G34" s="342">
        <v>42064</v>
      </c>
      <c r="H34" s="149">
        <v>118</v>
      </c>
      <c r="I34" s="147"/>
    </row>
    <row r="35" spans="2:9" ht="12.75" customHeight="1" x14ac:dyDescent="0.2">
      <c r="B35" s="148">
        <v>33</v>
      </c>
      <c r="C35" s="341" t="s">
        <v>603</v>
      </c>
      <c r="D35" s="341" t="s">
        <v>101</v>
      </c>
      <c r="E35" s="341" t="s">
        <v>73</v>
      </c>
      <c r="F35" s="341" t="s">
        <v>43</v>
      </c>
      <c r="G35" s="342">
        <v>42064</v>
      </c>
      <c r="H35" s="149">
        <v>117</v>
      </c>
      <c r="I35" s="147"/>
    </row>
    <row r="36" spans="2:9" ht="12.75" customHeight="1" x14ac:dyDescent="0.2">
      <c r="B36" s="148">
        <v>34</v>
      </c>
      <c r="C36" s="341" t="s">
        <v>616</v>
      </c>
      <c r="D36" s="341" t="s">
        <v>706</v>
      </c>
      <c r="E36" s="341" t="s">
        <v>231</v>
      </c>
      <c r="F36" s="341" t="s">
        <v>0</v>
      </c>
      <c r="G36" s="342">
        <v>41690</v>
      </c>
      <c r="H36" s="149">
        <v>116</v>
      </c>
      <c r="I36" s="147"/>
    </row>
    <row r="37" spans="2:9" ht="12.75" customHeight="1" x14ac:dyDescent="0.2">
      <c r="B37" s="148">
        <v>35</v>
      </c>
      <c r="C37" s="366" t="s">
        <v>615</v>
      </c>
      <c r="D37" s="366" t="s">
        <v>102</v>
      </c>
      <c r="E37" s="366" t="s">
        <v>471</v>
      </c>
      <c r="F37" s="366" t="s">
        <v>12</v>
      </c>
      <c r="G37" s="367">
        <v>41640</v>
      </c>
      <c r="H37" s="149">
        <v>116</v>
      </c>
      <c r="I37" s="147"/>
    </row>
    <row r="38" spans="2:9" ht="12.75" customHeight="1" x14ac:dyDescent="0.2">
      <c r="B38" s="148">
        <v>36</v>
      </c>
      <c r="C38" s="341" t="s">
        <v>617</v>
      </c>
      <c r="D38" s="341" t="s">
        <v>110</v>
      </c>
      <c r="E38" s="341" t="s">
        <v>611</v>
      </c>
      <c r="F38" s="341" t="s">
        <v>39</v>
      </c>
      <c r="G38" s="342">
        <v>42080</v>
      </c>
      <c r="H38" s="149">
        <v>116</v>
      </c>
      <c r="I38" s="147"/>
    </row>
    <row r="39" spans="2:9" ht="12.75" customHeight="1" x14ac:dyDescent="0.2">
      <c r="B39" s="148">
        <v>37</v>
      </c>
      <c r="C39" s="341" t="s">
        <v>610</v>
      </c>
      <c r="D39" s="341" t="s">
        <v>110</v>
      </c>
      <c r="E39" s="341" t="s">
        <v>611</v>
      </c>
      <c r="F39" s="341" t="s">
        <v>39</v>
      </c>
      <c r="G39" s="342">
        <v>42049</v>
      </c>
      <c r="H39" s="149">
        <v>116</v>
      </c>
      <c r="I39" s="147"/>
    </row>
    <row r="40" spans="2:9" ht="12.75" customHeight="1" x14ac:dyDescent="0.2">
      <c r="B40" s="148">
        <v>38</v>
      </c>
      <c r="C40" s="341" t="s">
        <v>613</v>
      </c>
      <c r="D40" s="341" t="s">
        <v>76</v>
      </c>
      <c r="E40" s="341" t="s">
        <v>65</v>
      </c>
      <c r="F40" s="341" t="s">
        <v>15</v>
      </c>
      <c r="G40" s="342">
        <v>42082</v>
      </c>
      <c r="H40" s="149">
        <v>116</v>
      </c>
      <c r="I40" s="147"/>
    </row>
    <row r="41" spans="2:9" ht="12.75" customHeight="1" x14ac:dyDescent="0.2">
      <c r="B41" s="148">
        <v>39</v>
      </c>
      <c r="C41" s="341" t="s">
        <v>606</v>
      </c>
      <c r="D41" s="341" t="s">
        <v>76</v>
      </c>
      <c r="E41" s="341" t="s">
        <v>218</v>
      </c>
      <c r="F41" s="341" t="s">
        <v>15</v>
      </c>
      <c r="G41" s="342">
        <v>42066</v>
      </c>
      <c r="H41" s="149">
        <v>116</v>
      </c>
      <c r="I41" s="147"/>
    </row>
    <row r="42" spans="2:9" ht="12.75" customHeight="1" x14ac:dyDescent="0.2">
      <c r="B42" s="148">
        <v>40</v>
      </c>
      <c r="C42" s="339" t="s">
        <v>619</v>
      </c>
      <c r="D42" s="339" t="s">
        <v>75</v>
      </c>
      <c r="E42" s="339" t="s">
        <v>305</v>
      </c>
      <c r="F42" s="339" t="s">
        <v>28</v>
      </c>
      <c r="G42" s="340">
        <v>42184</v>
      </c>
      <c r="H42" s="149">
        <v>116</v>
      </c>
      <c r="I42" s="147"/>
    </row>
    <row r="43" spans="2:9" ht="12.75" customHeight="1" x14ac:dyDescent="0.2">
      <c r="B43" s="148">
        <v>41</v>
      </c>
      <c r="C43" s="339" t="s">
        <v>635</v>
      </c>
      <c r="D43" s="339" t="s">
        <v>110</v>
      </c>
      <c r="E43" s="339" t="s">
        <v>237</v>
      </c>
      <c r="F43" s="339" t="s">
        <v>39</v>
      </c>
      <c r="G43" s="340">
        <v>41862</v>
      </c>
      <c r="H43" s="149">
        <v>108</v>
      </c>
      <c r="I43" s="147"/>
    </row>
    <row r="44" spans="2:9" ht="12.75" customHeight="1" x14ac:dyDescent="0.2">
      <c r="B44" s="148">
        <v>42</v>
      </c>
      <c r="C44" s="339" t="s">
        <v>631</v>
      </c>
      <c r="D44" s="339" t="s">
        <v>76</v>
      </c>
      <c r="E44" s="339" t="s">
        <v>218</v>
      </c>
      <c r="F44" s="339" t="s">
        <v>15</v>
      </c>
      <c r="G44" s="340">
        <v>42135</v>
      </c>
      <c r="H44" s="149">
        <v>108</v>
      </c>
      <c r="I44" s="147"/>
    </row>
    <row r="45" spans="2:9" ht="12.75" customHeight="1" x14ac:dyDescent="0.2">
      <c r="B45" s="148">
        <v>43</v>
      </c>
      <c r="C45" s="339" t="s">
        <v>623</v>
      </c>
      <c r="D45" s="339" t="s">
        <v>113</v>
      </c>
      <c r="E45" s="339" t="s">
        <v>473</v>
      </c>
      <c r="F45" s="339" t="s">
        <v>32</v>
      </c>
      <c r="G45" s="340">
        <v>41889</v>
      </c>
      <c r="H45" s="149">
        <v>108</v>
      </c>
      <c r="I45" s="147"/>
    </row>
    <row r="46" spans="2:9" ht="12.75" customHeight="1" x14ac:dyDescent="0.2">
      <c r="B46" s="148">
        <v>44</v>
      </c>
      <c r="C46" s="339" t="s">
        <v>621</v>
      </c>
      <c r="D46" s="339" t="s">
        <v>75</v>
      </c>
      <c r="E46" s="339" t="s">
        <v>305</v>
      </c>
      <c r="F46" s="339" t="s">
        <v>28</v>
      </c>
      <c r="G46" s="340">
        <v>42227</v>
      </c>
      <c r="H46" s="149">
        <v>108</v>
      </c>
      <c r="I46" s="147"/>
    </row>
    <row r="47" spans="2:9" ht="12.75" customHeight="1" x14ac:dyDescent="0.2">
      <c r="B47" s="148">
        <v>45</v>
      </c>
      <c r="C47" s="151" t="s">
        <v>633</v>
      </c>
      <c r="D47" s="151" t="s">
        <v>101</v>
      </c>
      <c r="E47" s="151" t="s">
        <v>73</v>
      </c>
      <c r="F47" s="151" t="s">
        <v>43</v>
      </c>
      <c r="G47" s="340">
        <v>41858</v>
      </c>
      <c r="H47" s="149">
        <v>108</v>
      </c>
      <c r="I47" s="147"/>
    </row>
    <row r="48" spans="2:9" ht="12.75" customHeight="1" x14ac:dyDescent="0.2">
      <c r="B48" s="148">
        <v>46</v>
      </c>
      <c r="C48" s="336" t="s">
        <v>480</v>
      </c>
      <c r="D48" s="337" t="s">
        <v>692</v>
      </c>
      <c r="E48" s="336" t="s">
        <v>475</v>
      </c>
      <c r="F48" s="336" t="s">
        <v>476</v>
      </c>
      <c r="G48" s="338">
        <v>42715</v>
      </c>
      <c r="H48" s="149">
        <v>27</v>
      </c>
      <c r="I48" s="147"/>
    </row>
    <row r="49" spans="2:9" ht="12.75" customHeight="1" x14ac:dyDescent="0.2">
      <c r="B49" s="148">
        <v>47</v>
      </c>
      <c r="C49" s="339" t="s">
        <v>481</v>
      </c>
      <c r="D49" s="339" t="s">
        <v>223</v>
      </c>
      <c r="E49" s="339" t="s">
        <v>738</v>
      </c>
      <c r="F49" s="339" t="s">
        <v>40</v>
      </c>
      <c r="G49" s="340">
        <v>42592</v>
      </c>
      <c r="H49" s="149">
        <v>26</v>
      </c>
      <c r="I49" s="147"/>
    </row>
    <row r="50" spans="2:9" ht="12.75" customHeight="1" x14ac:dyDescent="0.2">
      <c r="B50" s="148">
        <v>48</v>
      </c>
      <c r="C50" s="339" t="s">
        <v>484</v>
      </c>
      <c r="D50" s="339" t="s">
        <v>75</v>
      </c>
      <c r="E50" s="339" t="s">
        <v>305</v>
      </c>
      <c r="F50" s="339" t="s">
        <v>28</v>
      </c>
      <c r="G50" s="340">
        <v>42545</v>
      </c>
      <c r="H50" s="149">
        <v>24</v>
      </c>
      <c r="I50" s="147"/>
    </row>
    <row r="51" spans="2:9" ht="12.75" customHeight="1" x14ac:dyDescent="0.2">
      <c r="B51" s="148">
        <v>49</v>
      </c>
      <c r="C51" s="339" t="s">
        <v>491</v>
      </c>
      <c r="D51" s="339" t="s">
        <v>223</v>
      </c>
      <c r="E51" s="339" t="s">
        <v>738</v>
      </c>
      <c r="F51" s="339" t="s">
        <v>40</v>
      </c>
      <c r="G51" s="340">
        <v>42401</v>
      </c>
      <c r="H51" s="149">
        <v>20</v>
      </c>
      <c r="I51" s="147"/>
    </row>
    <row r="52" spans="2:9" ht="12.75" customHeight="1" x14ac:dyDescent="0.2">
      <c r="B52" s="148">
        <v>50</v>
      </c>
      <c r="C52" s="341" t="s">
        <v>757</v>
      </c>
      <c r="D52" s="341" t="s">
        <v>702</v>
      </c>
      <c r="E52" s="341" t="s">
        <v>703</v>
      </c>
      <c r="F52" s="341" t="s">
        <v>704</v>
      </c>
      <c r="G52" s="342">
        <v>41082</v>
      </c>
      <c r="H52" s="149" t="s">
        <v>248</v>
      </c>
      <c r="I52" s="147"/>
    </row>
    <row r="53" spans="2:9" ht="12.75" customHeight="1" x14ac:dyDescent="0.2">
      <c r="B53" s="148">
        <v>51</v>
      </c>
      <c r="C53" s="36" t="s">
        <v>758</v>
      </c>
      <c r="D53" s="36" t="s">
        <v>702</v>
      </c>
      <c r="E53" s="36" t="s">
        <v>703</v>
      </c>
      <c r="F53" s="36" t="s">
        <v>704</v>
      </c>
      <c r="G53" s="340">
        <v>41292</v>
      </c>
      <c r="H53" s="149" t="s">
        <v>248</v>
      </c>
      <c r="I53" s="147"/>
    </row>
    <row r="54" spans="2:9" ht="12.75" customHeight="1" x14ac:dyDescent="0.2">
      <c r="B54" s="148">
        <v>52</v>
      </c>
      <c r="C54" s="36" t="s">
        <v>759</v>
      </c>
      <c r="D54" s="36" t="s">
        <v>702</v>
      </c>
      <c r="E54" s="36" t="s">
        <v>703</v>
      </c>
      <c r="F54" s="36" t="s">
        <v>704</v>
      </c>
      <c r="G54" s="340">
        <v>40936</v>
      </c>
      <c r="H54" s="149" t="s">
        <v>248</v>
      </c>
      <c r="I54" s="147"/>
    </row>
    <row r="55" spans="2:9" ht="12.75" customHeight="1" x14ac:dyDescent="0.2">
      <c r="B55" s="148">
        <v>53</v>
      </c>
      <c r="C55" s="33" t="s">
        <v>1067</v>
      </c>
      <c r="D55" s="33" t="s">
        <v>702</v>
      </c>
      <c r="E55" s="33" t="s">
        <v>1068</v>
      </c>
      <c r="F55" s="33" t="s">
        <v>1069</v>
      </c>
      <c r="G55" s="365" t="s">
        <v>1070</v>
      </c>
      <c r="H55" s="149" t="s">
        <v>248</v>
      </c>
      <c r="I55" s="147"/>
    </row>
    <row r="56" spans="2:9" ht="12.75" customHeight="1" x14ac:dyDescent="0.2">
      <c r="B56" s="148">
        <v>54</v>
      </c>
      <c r="C56" s="33" t="s">
        <v>1071</v>
      </c>
      <c r="D56" s="33" t="s">
        <v>702</v>
      </c>
      <c r="E56" s="33" t="s">
        <v>1068</v>
      </c>
      <c r="F56" s="33" t="s">
        <v>1069</v>
      </c>
      <c r="G56" s="365" t="s">
        <v>1072</v>
      </c>
      <c r="H56" s="149" t="s">
        <v>248</v>
      </c>
      <c r="I56" s="147"/>
    </row>
    <row r="57" spans="2:9" ht="12.75" customHeight="1" x14ac:dyDescent="0.2">
      <c r="B57" s="148">
        <v>55</v>
      </c>
      <c r="C57" s="33" t="s">
        <v>1073</v>
      </c>
      <c r="D57" s="33" t="s">
        <v>702</v>
      </c>
      <c r="E57" s="33" t="s">
        <v>1068</v>
      </c>
      <c r="F57" s="33" t="s">
        <v>1069</v>
      </c>
      <c r="G57" s="365" t="s">
        <v>1074</v>
      </c>
      <c r="H57" s="149" t="s">
        <v>248</v>
      </c>
      <c r="I57" s="147"/>
    </row>
    <row r="58" spans="2:9" ht="12.75" customHeight="1" x14ac:dyDescent="0.2">
      <c r="B58" s="148">
        <v>56</v>
      </c>
      <c r="C58" s="33" t="s">
        <v>690</v>
      </c>
      <c r="D58" s="33" t="s">
        <v>101</v>
      </c>
      <c r="E58" s="33" t="s">
        <v>533</v>
      </c>
      <c r="F58" s="33" t="s">
        <v>43</v>
      </c>
      <c r="G58" s="365">
        <v>41599</v>
      </c>
      <c r="H58" s="149" t="s">
        <v>248</v>
      </c>
      <c r="I58" s="147"/>
    </row>
    <row r="59" spans="2:9" ht="12.75" customHeight="1" x14ac:dyDescent="0.2">
      <c r="B59" s="148">
        <v>57</v>
      </c>
      <c r="C59" s="33" t="s">
        <v>675</v>
      </c>
      <c r="D59" s="33" t="s">
        <v>101</v>
      </c>
      <c r="E59" s="33" t="s">
        <v>67</v>
      </c>
      <c r="F59" s="33" t="s">
        <v>43</v>
      </c>
      <c r="G59" s="365">
        <v>41311</v>
      </c>
      <c r="H59" s="149" t="s">
        <v>248</v>
      </c>
      <c r="I59" s="147"/>
    </row>
    <row r="60" spans="2:9" ht="12.75" customHeight="1" x14ac:dyDescent="0.2">
      <c r="B60" s="148">
        <v>58</v>
      </c>
      <c r="C60" s="33" t="s">
        <v>760</v>
      </c>
      <c r="D60" s="33" t="s">
        <v>706</v>
      </c>
      <c r="E60" s="33" t="s">
        <v>231</v>
      </c>
      <c r="F60" s="33" t="s">
        <v>0</v>
      </c>
      <c r="G60" s="365">
        <v>41509</v>
      </c>
      <c r="H60" s="149" t="s">
        <v>248</v>
      </c>
      <c r="I60" s="147"/>
    </row>
    <row r="61" spans="2:9" ht="12.75" customHeight="1" x14ac:dyDescent="0.2">
      <c r="B61" s="148">
        <v>59</v>
      </c>
      <c r="C61" s="33" t="s">
        <v>761</v>
      </c>
      <c r="D61" s="33" t="s">
        <v>706</v>
      </c>
      <c r="E61" s="33" t="s">
        <v>231</v>
      </c>
      <c r="F61" s="33" t="s">
        <v>0</v>
      </c>
      <c r="G61" s="365">
        <v>41106</v>
      </c>
      <c r="H61" s="149" t="s">
        <v>248</v>
      </c>
      <c r="I61" s="147"/>
    </row>
    <row r="62" spans="2:9" ht="12.75" customHeight="1" x14ac:dyDescent="0.2">
      <c r="B62" s="148">
        <v>60</v>
      </c>
      <c r="C62" s="33" t="s">
        <v>762</v>
      </c>
      <c r="D62" s="33" t="s">
        <v>706</v>
      </c>
      <c r="E62" s="33" t="s">
        <v>231</v>
      </c>
      <c r="F62" s="33" t="s">
        <v>0</v>
      </c>
      <c r="G62" s="365">
        <v>41005</v>
      </c>
      <c r="H62" s="149" t="s">
        <v>248</v>
      </c>
      <c r="I62" s="147"/>
    </row>
    <row r="63" spans="2:9" ht="12.75" customHeight="1" x14ac:dyDescent="0.2">
      <c r="B63" s="148">
        <v>61</v>
      </c>
      <c r="C63" s="33" t="s">
        <v>763</v>
      </c>
      <c r="D63" s="33" t="s">
        <v>706</v>
      </c>
      <c r="E63" s="33" t="s">
        <v>231</v>
      </c>
      <c r="F63" s="33" t="s">
        <v>0</v>
      </c>
      <c r="G63" s="365">
        <v>41264</v>
      </c>
      <c r="H63" s="149" t="s">
        <v>248</v>
      </c>
      <c r="I63" s="147"/>
    </row>
    <row r="64" spans="2:9" ht="12.75" customHeight="1" x14ac:dyDescent="0.2">
      <c r="B64" s="148">
        <v>62</v>
      </c>
      <c r="C64" s="33" t="s">
        <v>764</v>
      </c>
      <c r="D64" s="33" t="s">
        <v>706</v>
      </c>
      <c r="E64" s="33" t="s">
        <v>231</v>
      </c>
      <c r="F64" s="33" t="s">
        <v>0</v>
      </c>
      <c r="G64" s="365">
        <v>41533</v>
      </c>
      <c r="H64" s="149" t="s">
        <v>248</v>
      </c>
      <c r="I64" s="147"/>
    </row>
    <row r="65" spans="2:9" ht="12.75" customHeight="1" x14ac:dyDescent="0.2">
      <c r="B65" s="148">
        <v>63</v>
      </c>
      <c r="C65" s="33" t="s">
        <v>765</v>
      </c>
      <c r="D65" s="33" t="s">
        <v>706</v>
      </c>
      <c r="E65" s="33" t="s">
        <v>766</v>
      </c>
      <c r="F65" s="33" t="s">
        <v>0</v>
      </c>
      <c r="G65" s="365">
        <v>41160</v>
      </c>
      <c r="H65" s="149" t="s">
        <v>248</v>
      </c>
      <c r="I65" s="147"/>
    </row>
    <row r="66" spans="2:9" ht="12.75" customHeight="1" x14ac:dyDescent="0.2">
      <c r="B66" s="148">
        <v>64</v>
      </c>
      <c r="C66" s="33" t="s">
        <v>830</v>
      </c>
      <c r="D66" s="33" t="s">
        <v>102</v>
      </c>
      <c r="E66" s="33" t="s">
        <v>755</v>
      </c>
      <c r="F66" s="33" t="s">
        <v>12</v>
      </c>
      <c r="G66" s="365">
        <v>41390</v>
      </c>
      <c r="H66" s="149" t="s">
        <v>248</v>
      </c>
      <c r="I66" s="147"/>
    </row>
    <row r="67" spans="2:9" ht="12.75" customHeight="1" x14ac:dyDescent="0.2">
      <c r="B67" s="148">
        <v>65</v>
      </c>
      <c r="C67" s="33" t="s">
        <v>767</v>
      </c>
      <c r="D67" s="33" t="s">
        <v>102</v>
      </c>
      <c r="E67" s="33" t="s">
        <v>768</v>
      </c>
      <c r="F67" s="33" t="s">
        <v>12</v>
      </c>
      <c r="G67" s="365">
        <v>41498</v>
      </c>
      <c r="H67" s="149" t="s">
        <v>248</v>
      </c>
      <c r="I67" s="147"/>
    </row>
    <row r="68" spans="2:9" ht="12.75" customHeight="1" x14ac:dyDescent="0.2">
      <c r="B68" s="148">
        <v>66</v>
      </c>
      <c r="C68" s="33" t="s">
        <v>832</v>
      </c>
      <c r="D68" s="33" t="s">
        <v>102</v>
      </c>
      <c r="E68" s="33" t="s">
        <v>833</v>
      </c>
      <c r="F68" s="33" t="s">
        <v>12</v>
      </c>
      <c r="G68" s="365">
        <v>41296</v>
      </c>
      <c r="H68" s="149" t="s">
        <v>248</v>
      </c>
      <c r="I68" s="147"/>
    </row>
    <row r="69" spans="2:9" ht="12.75" customHeight="1" x14ac:dyDescent="0.2">
      <c r="B69" s="148">
        <v>67</v>
      </c>
      <c r="C69" s="33" t="s">
        <v>834</v>
      </c>
      <c r="D69" s="33" t="s">
        <v>102</v>
      </c>
      <c r="E69" s="33" t="s">
        <v>833</v>
      </c>
      <c r="F69" s="33" t="s">
        <v>12</v>
      </c>
      <c r="G69" s="365">
        <v>41499</v>
      </c>
      <c r="H69" s="149" t="s">
        <v>248</v>
      </c>
      <c r="I69" s="147"/>
    </row>
    <row r="70" spans="2:9" ht="12.75" customHeight="1" x14ac:dyDescent="0.2">
      <c r="B70" s="148">
        <v>68</v>
      </c>
      <c r="C70" s="33" t="s">
        <v>769</v>
      </c>
      <c r="D70" s="33" t="s">
        <v>104</v>
      </c>
      <c r="E70" s="33" t="s">
        <v>78</v>
      </c>
      <c r="F70" s="33" t="s">
        <v>36</v>
      </c>
      <c r="G70" s="365">
        <v>41115</v>
      </c>
      <c r="H70" s="149" t="s">
        <v>248</v>
      </c>
      <c r="I70" s="147"/>
    </row>
    <row r="71" spans="2:9" ht="12.75" customHeight="1" x14ac:dyDescent="0.2">
      <c r="B71" s="148">
        <v>69</v>
      </c>
      <c r="C71" s="33" t="s">
        <v>770</v>
      </c>
      <c r="D71" s="33" t="s">
        <v>104</v>
      </c>
      <c r="E71" s="33" t="s">
        <v>78</v>
      </c>
      <c r="F71" s="33" t="s">
        <v>36</v>
      </c>
      <c r="G71" s="365">
        <v>41589</v>
      </c>
      <c r="H71" s="149" t="s">
        <v>248</v>
      </c>
      <c r="I71" s="147"/>
    </row>
    <row r="72" spans="2:9" ht="12.75" customHeight="1" x14ac:dyDescent="0.2">
      <c r="B72" s="148">
        <v>70</v>
      </c>
      <c r="C72" s="33" t="s">
        <v>771</v>
      </c>
      <c r="D72" s="33" t="s">
        <v>107</v>
      </c>
      <c r="E72" s="33" t="s">
        <v>71</v>
      </c>
      <c r="F72" s="33" t="s">
        <v>29</v>
      </c>
      <c r="G72" s="365">
        <v>41535</v>
      </c>
      <c r="H72" s="149" t="s">
        <v>248</v>
      </c>
      <c r="I72" s="147"/>
    </row>
    <row r="73" spans="2:9" ht="12.75" customHeight="1" x14ac:dyDescent="0.2">
      <c r="B73" s="148">
        <v>71</v>
      </c>
      <c r="C73" s="33" t="s">
        <v>772</v>
      </c>
      <c r="D73" s="33" t="s">
        <v>107</v>
      </c>
      <c r="E73" s="33" t="s">
        <v>505</v>
      </c>
      <c r="F73" s="33" t="s">
        <v>29</v>
      </c>
      <c r="G73" s="365">
        <v>41216</v>
      </c>
      <c r="H73" s="149" t="s">
        <v>248</v>
      </c>
      <c r="I73" s="147"/>
    </row>
    <row r="74" spans="2:9" ht="12.75" customHeight="1" x14ac:dyDescent="0.2">
      <c r="B74" s="148">
        <v>72</v>
      </c>
      <c r="C74" s="33" t="s">
        <v>773</v>
      </c>
      <c r="D74" s="33" t="s">
        <v>107</v>
      </c>
      <c r="E74" s="33" t="s">
        <v>505</v>
      </c>
      <c r="F74" s="33" t="s">
        <v>29</v>
      </c>
      <c r="G74" s="365">
        <v>40966</v>
      </c>
      <c r="H74" s="149" t="s">
        <v>248</v>
      </c>
      <c r="I74" s="147"/>
    </row>
    <row r="75" spans="2:9" ht="12.75" customHeight="1" x14ac:dyDescent="0.2">
      <c r="B75" s="148">
        <v>73</v>
      </c>
      <c r="C75" s="33" t="s">
        <v>774</v>
      </c>
      <c r="D75" s="33" t="s">
        <v>107</v>
      </c>
      <c r="E75" s="33" t="s">
        <v>505</v>
      </c>
      <c r="F75" s="33" t="s">
        <v>29</v>
      </c>
      <c r="G75" s="365">
        <v>40924</v>
      </c>
      <c r="H75" s="149" t="s">
        <v>248</v>
      </c>
      <c r="I75" s="147"/>
    </row>
    <row r="76" spans="2:9" ht="12.75" customHeight="1" x14ac:dyDescent="0.2">
      <c r="B76" s="148">
        <v>74</v>
      </c>
      <c r="C76" s="33" t="s">
        <v>659</v>
      </c>
      <c r="D76" s="33" t="s">
        <v>107</v>
      </c>
      <c r="E76" s="33" t="s">
        <v>505</v>
      </c>
      <c r="F76" s="33" t="s">
        <v>29</v>
      </c>
      <c r="G76" s="365">
        <v>41250</v>
      </c>
      <c r="H76" s="149" t="s">
        <v>248</v>
      </c>
      <c r="I76" s="147"/>
    </row>
    <row r="77" spans="2:9" ht="12.75" customHeight="1" x14ac:dyDescent="0.2">
      <c r="B77" s="148">
        <v>75</v>
      </c>
      <c r="C77" s="33" t="s">
        <v>451</v>
      </c>
      <c r="D77" s="33" t="s">
        <v>107</v>
      </c>
      <c r="E77" s="33" t="s">
        <v>217</v>
      </c>
      <c r="F77" s="33" t="s">
        <v>387</v>
      </c>
      <c r="G77" s="365">
        <v>40942</v>
      </c>
      <c r="H77" s="149" t="s">
        <v>248</v>
      </c>
      <c r="I77" s="147"/>
    </row>
    <row r="78" spans="2:9" ht="12.75" customHeight="1" x14ac:dyDescent="0.2">
      <c r="B78" s="148">
        <v>76</v>
      </c>
      <c r="C78" s="33" t="s">
        <v>775</v>
      </c>
      <c r="D78" s="33" t="s">
        <v>108</v>
      </c>
      <c r="E78" s="33" t="s">
        <v>576</v>
      </c>
      <c r="F78" s="33" t="s">
        <v>30</v>
      </c>
      <c r="G78" s="365">
        <v>41404</v>
      </c>
      <c r="H78" s="149" t="s">
        <v>248</v>
      </c>
      <c r="I78" s="147"/>
    </row>
    <row r="79" spans="2:9" ht="12.75" customHeight="1" x14ac:dyDescent="0.2">
      <c r="B79" s="148">
        <v>77</v>
      </c>
      <c r="C79" s="33" t="s">
        <v>776</v>
      </c>
      <c r="D79" s="33" t="s">
        <v>108</v>
      </c>
      <c r="E79" s="33" t="s">
        <v>777</v>
      </c>
      <c r="F79" s="33" t="s">
        <v>30</v>
      </c>
      <c r="G79" s="365">
        <v>40924</v>
      </c>
      <c r="H79" s="149" t="s">
        <v>248</v>
      </c>
      <c r="I79" s="147"/>
    </row>
    <row r="80" spans="2:9" ht="12.75" customHeight="1" x14ac:dyDescent="0.2">
      <c r="B80" s="148">
        <v>78</v>
      </c>
      <c r="C80" s="33" t="s">
        <v>778</v>
      </c>
      <c r="D80" s="33" t="s">
        <v>108</v>
      </c>
      <c r="E80" s="33" t="s">
        <v>777</v>
      </c>
      <c r="F80" s="33" t="s">
        <v>30</v>
      </c>
      <c r="G80" s="365">
        <v>41185</v>
      </c>
      <c r="H80" s="149" t="s">
        <v>248</v>
      </c>
      <c r="I80" s="147"/>
    </row>
    <row r="81" spans="2:9" ht="12.75" customHeight="1" x14ac:dyDescent="0.2">
      <c r="B81" s="148">
        <v>79</v>
      </c>
      <c r="C81" s="33" t="s">
        <v>466</v>
      </c>
      <c r="D81" s="33" t="s">
        <v>221</v>
      </c>
      <c r="E81" s="33" t="s">
        <v>469</v>
      </c>
      <c r="F81" s="33" t="s">
        <v>55</v>
      </c>
      <c r="G81" s="365">
        <v>40977</v>
      </c>
      <c r="H81" s="149" t="s">
        <v>248</v>
      </c>
      <c r="I81" s="147"/>
    </row>
    <row r="82" spans="2:9" ht="12.75" customHeight="1" x14ac:dyDescent="0.2">
      <c r="B82" s="148">
        <v>80</v>
      </c>
      <c r="C82" s="33" t="s">
        <v>452</v>
      </c>
      <c r="D82" s="33" t="s">
        <v>221</v>
      </c>
      <c r="E82" s="33" t="s">
        <v>469</v>
      </c>
      <c r="F82" s="33" t="s">
        <v>55</v>
      </c>
      <c r="G82" s="365">
        <v>41191</v>
      </c>
      <c r="H82" s="149"/>
      <c r="I82" s="147"/>
    </row>
    <row r="83" spans="2:9" ht="12.75" customHeight="1" x14ac:dyDescent="0.2">
      <c r="B83" s="148">
        <v>81</v>
      </c>
      <c r="C83" s="33" t="s">
        <v>465</v>
      </c>
      <c r="D83" s="33" t="s">
        <v>221</v>
      </c>
      <c r="E83" s="33" t="s">
        <v>469</v>
      </c>
      <c r="F83" s="33" t="s">
        <v>55</v>
      </c>
      <c r="G83" s="365">
        <v>41179</v>
      </c>
      <c r="H83" s="149" t="s">
        <v>248</v>
      </c>
      <c r="I83" s="147"/>
    </row>
    <row r="84" spans="2:9" ht="12.75" customHeight="1" x14ac:dyDescent="0.2">
      <c r="B84" s="148">
        <v>82</v>
      </c>
      <c r="C84" s="33" t="s">
        <v>653</v>
      </c>
      <c r="D84" s="33" t="s">
        <v>221</v>
      </c>
      <c r="E84" s="33" t="s">
        <v>469</v>
      </c>
      <c r="F84" s="33" t="s">
        <v>55</v>
      </c>
      <c r="G84" s="365">
        <v>41395</v>
      </c>
      <c r="H84" s="149" t="s">
        <v>248</v>
      </c>
      <c r="I84" s="147"/>
    </row>
    <row r="85" spans="2:9" ht="12.75" customHeight="1" x14ac:dyDescent="0.2">
      <c r="B85" s="148">
        <v>83</v>
      </c>
      <c r="C85" s="33" t="s">
        <v>1066</v>
      </c>
      <c r="D85" s="33" t="s">
        <v>221</v>
      </c>
      <c r="E85" s="33" t="s">
        <v>71</v>
      </c>
      <c r="F85" s="33" t="s">
        <v>55</v>
      </c>
      <c r="G85" s="365">
        <v>41466</v>
      </c>
      <c r="H85" s="149" t="s">
        <v>248</v>
      </c>
      <c r="I85" s="147"/>
    </row>
    <row r="86" spans="2:9" ht="12.75" customHeight="1" x14ac:dyDescent="0.2">
      <c r="B86" s="148">
        <v>84</v>
      </c>
      <c r="C86" s="33" t="s">
        <v>779</v>
      </c>
      <c r="D86" s="33" t="s">
        <v>715</v>
      </c>
      <c r="E86" s="33" t="s">
        <v>780</v>
      </c>
      <c r="F86" s="33" t="s">
        <v>49</v>
      </c>
      <c r="G86" s="365">
        <v>41514</v>
      </c>
      <c r="H86" s="149" t="s">
        <v>248</v>
      </c>
      <c r="I86" s="147"/>
    </row>
    <row r="87" spans="2:9" ht="12.75" customHeight="1" x14ac:dyDescent="0.2">
      <c r="B87" s="148">
        <v>85</v>
      </c>
      <c r="C87" s="33" t="s">
        <v>781</v>
      </c>
      <c r="D87" s="33" t="s">
        <v>715</v>
      </c>
      <c r="E87" s="33" t="s">
        <v>602</v>
      </c>
      <c r="F87" s="33" t="s">
        <v>49</v>
      </c>
      <c r="G87" s="365">
        <v>41418</v>
      </c>
      <c r="H87" s="149" t="s">
        <v>248</v>
      </c>
      <c r="I87" s="147"/>
    </row>
    <row r="88" spans="2:9" ht="12.75" customHeight="1" x14ac:dyDescent="0.2">
      <c r="B88" s="148">
        <v>86</v>
      </c>
      <c r="C88" s="33" t="s">
        <v>782</v>
      </c>
      <c r="D88" s="33" t="s">
        <v>715</v>
      </c>
      <c r="E88" s="33" t="s">
        <v>602</v>
      </c>
      <c r="F88" s="33" t="s">
        <v>49</v>
      </c>
      <c r="G88" s="365">
        <v>41334</v>
      </c>
      <c r="H88" s="149" t="s">
        <v>248</v>
      </c>
      <c r="I88" s="147"/>
    </row>
    <row r="89" spans="2:9" ht="12.75" customHeight="1" x14ac:dyDescent="0.2">
      <c r="B89" s="148">
        <v>87</v>
      </c>
      <c r="C89" s="33" t="s">
        <v>783</v>
      </c>
      <c r="D89" s="33" t="s">
        <v>715</v>
      </c>
      <c r="E89" s="33" t="s">
        <v>602</v>
      </c>
      <c r="F89" s="33" t="s">
        <v>49</v>
      </c>
      <c r="G89" s="365">
        <v>40974</v>
      </c>
      <c r="H89" s="149" t="s">
        <v>248</v>
      </c>
      <c r="I89" s="147"/>
    </row>
    <row r="90" spans="2:9" ht="12.75" customHeight="1" x14ac:dyDescent="0.2">
      <c r="B90" s="148">
        <v>88</v>
      </c>
      <c r="C90" s="33" t="s">
        <v>560</v>
      </c>
      <c r="D90" s="33" t="s">
        <v>228</v>
      </c>
      <c r="E90" s="33" t="s">
        <v>229</v>
      </c>
      <c r="F90" s="33" t="s">
        <v>230</v>
      </c>
      <c r="G90" s="365" t="s">
        <v>555</v>
      </c>
      <c r="H90" s="149" t="s">
        <v>248</v>
      </c>
      <c r="I90" s="147"/>
    </row>
    <row r="91" spans="2:9" ht="12.75" customHeight="1" x14ac:dyDescent="0.2">
      <c r="B91" s="148">
        <v>89</v>
      </c>
      <c r="C91" s="33" t="s">
        <v>561</v>
      </c>
      <c r="D91" s="33" t="s">
        <v>228</v>
      </c>
      <c r="E91" s="33" t="s">
        <v>229</v>
      </c>
      <c r="F91" s="33" t="s">
        <v>230</v>
      </c>
      <c r="G91" s="365" t="s">
        <v>556</v>
      </c>
      <c r="H91" s="149" t="s">
        <v>248</v>
      </c>
      <c r="I91" s="147"/>
    </row>
    <row r="92" spans="2:9" ht="12.75" customHeight="1" x14ac:dyDescent="0.2">
      <c r="B92" s="148">
        <v>90</v>
      </c>
      <c r="C92" s="33" t="s">
        <v>562</v>
      </c>
      <c r="D92" s="33" t="s">
        <v>228</v>
      </c>
      <c r="E92" s="33" t="s">
        <v>229</v>
      </c>
      <c r="F92" s="33" t="s">
        <v>230</v>
      </c>
      <c r="G92" s="365" t="s">
        <v>557</v>
      </c>
      <c r="H92" s="149" t="s">
        <v>248</v>
      </c>
      <c r="I92" s="147"/>
    </row>
    <row r="93" spans="2:9" ht="12.75" customHeight="1" x14ac:dyDescent="0.2">
      <c r="B93" s="148">
        <v>91</v>
      </c>
      <c r="C93" s="33" t="s">
        <v>784</v>
      </c>
      <c r="D93" s="33" t="s">
        <v>110</v>
      </c>
      <c r="E93" s="33" t="s">
        <v>237</v>
      </c>
      <c r="F93" s="33" t="s">
        <v>39</v>
      </c>
      <c r="G93" s="365">
        <v>41075</v>
      </c>
      <c r="H93" s="149" t="s">
        <v>248</v>
      </c>
      <c r="I93" s="147"/>
    </row>
    <row r="94" spans="2:9" ht="12.75" customHeight="1" x14ac:dyDescent="0.2">
      <c r="B94" s="148">
        <v>92</v>
      </c>
      <c r="C94" s="33" t="s">
        <v>785</v>
      </c>
      <c r="D94" s="33" t="s">
        <v>110</v>
      </c>
      <c r="E94" s="33" t="s">
        <v>611</v>
      </c>
      <c r="F94" s="33" t="s">
        <v>39</v>
      </c>
      <c r="G94" s="365">
        <v>41264</v>
      </c>
      <c r="H94" s="149" t="s">
        <v>248</v>
      </c>
      <c r="I94" s="147"/>
    </row>
    <row r="95" spans="2:9" ht="12.75" customHeight="1" x14ac:dyDescent="0.2">
      <c r="B95" s="148">
        <v>93</v>
      </c>
      <c r="C95" s="33" t="s">
        <v>786</v>
      </c>
      <c r="D95" s="33" t="s">
        <v>721</v>
      </c>
      <c r="E95" s="33" t="s">
        <v>787</v>
      </c>
      <c r="F95" s="33" t="s">
        <v>723</v>
      </c>
      <c r="G95" s="365">
        <v>41528</v>
      </c>
      <c r="H95" s="149" t="s">
        <v>248</v>
      </c>
      <c r="I95" s="147"/>
    </row>
    <row r="96" spans="2:9" ht="12.75" customHeight="1" x14ac:dyDescent="0.2">
      <c r="B96" s="148">
        <v>94</v>
      </c>
      <c r="C96" s="33" t="s">
        <v>788</v>
      </c>
      <c r="D96" s="33" t="s">
        <v>721</v>
      </c>
      <c r="E96" s="33" t="s">
        <v>787</v>
      </c>
      <c r="F96" s="33" t="s">
        <v>723</v>
      </c>
      <c r="G96" s="365">
        <v>41291</v>
      </c>
      <c r="H96" s="149" t="s">
        <v>248</v>
      </c>
      <c r="I96" s="147"/>
    </row>
    <row r="97" spans="2:9" ht="12.75" customHeight="1" x14ac:dyDescent="0.2">
      <c r="B97" s="148">
        <v>95</v>
      </c>
      <c r="C97" s="33" t="s">
        <v>789</v>
      </c>
      <c r="D97" s="33" t="s">
        <v>725</v>
      </c>
      <c r="E97" s="33" t="s">
        <v>726</v>
      </c>
      <c r="F97" s="33" t="s">
        <v>727</v>
      </c>
      <c r="G97" s="365">
        <v>41552</v>
      </c>
      <c r="H97" s="149" t="s">
        <v>248</v>
      </c>
      <c r="I97" s="147"/>
    </row>
    <row r="98" spans="2:9" ht="12.75" customHeight="1" x14ac:dyDescent="0.2">
      <c r="B98" s="148">
        <v>96</v>
      </c>
      <c r="C98" s="33" t="s">
        <v>790</v>
      </c>
      <c r="D98" s="33" t="s">
        <v>725</v>
      </c>
      <c r="E98" s="33" t="s">
        <v>726</v>
      </c>
      <c r="F98" s="33" t="s">
        <v>727</v>
      </c>
      <c r="G98" s="365">
        <v>41502</v>
      </c>
      <c r="H98" s="149" t="s">
        <v>248</v>
      </c>
      <c r="I98" s="147"/>
    </row>
    <row r="99" spans="2:9" ht="12.75" customHeight="1" x14ac:dyDescent="0.2">
      <c r="B99" s="148">
        <v>97</v>
      </c>
      <c r="C99" s="33" t="s">
        <v>791</v>
      </c>
      <c r="D99" s="33" t="s">
        <v>725</v>
      </c>
      <c r="E99" s="33" t="s">
        <v>726</v>
      </c>
      <c r="F99" s="33" t="s">
        <v>727</v>
      </c>
      <c r="G99" s="365">
        <v>41337</v>
      </c>
      <c r="H99" s="149" t="s">
        <v>248</v>
      </c>
      <c r="I99" s="147"/>
    </row>
    <row r="100" spans="2:9" ht="12.75" customHeight="1" x14ac:dyDescent="0.2">
      <c r="B100" s="148">
        <v>98</v>
      </c>
      <c r="C100" s="33" t="s">
        <v>792</v>
      </c>
      <c r="D100" s="33" t="s">
        <v>725</v>
      </c>
      <c r="E100" s="33" t="s">
        <v>726</v>
      </c>
      <c r="F100" s="33" t="s">
        <v>727</v>
      </c>
      <c r="G100" s="365">
        <v>41413</v>
      </c>
      <c r="H100" s="149" t="s">
        <v>248</v>
      </c>
      <c r="I100" s="147"/>
    </row>
    <row r="101" spans="2:9" ht="12.75" customHeight="1" x14ac:dyDescent="0.2">
      <c r="B101" s="148">
        <v>99</v>
      </c>
      <c r="C101" s="33" t="s">
        <v>793</v>
      </c>
      <c r="D101" s="33" t="s">
        <v>725</v>
      </c>
      <c r="E101" s="33" t="s">
        <v>726</v>
      </c>
      <c r="F101" s="33" t="s">
        <v>727</v>
      </c>
      <c r="G101" s="365">
        <v>41541</v>
      </c>
      <c r="H101" s="149" t="s">
        <v>248</v>
      </c>
      <c r="I101" s="147"/>
    </row>
    <row r="102" spans="2:9" ht="12.75" customHeight="1" x14ac:dyDescent="0.2">
      <c r="B102" s="148">
        <v>100</v>
      </c>
      <c r="C102" s="33" t="s">
        <v>794</v>
      </c>
      <c r="D102" s="33" t="s">
        <v>725</v>
      </c>
      <c r="E102" s="33" t="s">
        <v>726</v>
      </c>
      <c r="F102" s="33" t="s">
        <v>727</v>
      </c>
      <c r="G102" s="365">
        <v>41534</v>
      </c>
      <c r="H102" s="149" t="s">
        <v>248</v>
      </c>
      <c r="I102" s="147"/>
    </row>
    <row r="103" spans="2:9" ht="12.75" customHeight="1" x14ac:dyDescent="0.2">
      <c r="B103" s="148">
        <v>101</v>
      </c>
      <c r="C103" s="33" t="s">
        <v>644</v>
      </c>
      <c r="D103" s="33" t="s">
        <v>112</v>
      </c>
      <c r="E103" s="33" t="s">
        <v>220</v>
      </c>
      <c r="F103" s="33" t="s">
        <v>34</v>
      </c>
      <c r="G103" s="365">
        <v>41379</v>
      </c>
      <c r="H103" s="149" t="s">
        <v>248</v>
      </c>
      <c r="I103" s="147"/>
    </row>
    <row r="104" spans="2:9" ht="12.75" customHeight="1" x14ac:dyDescent="0.2">
      <c r="B104" s="148">
        <v>102</v>
      </c>
      <c r="C104" s="33" t="s">
        <v>643</v>
      </c>
      <c r="D104" s="33" t="s">
        <v>112</v>
      </c>
      <c r="E104" s="33" t="s">
        <v>220</v>
      </c>
      <c r="F104" s="33" t="s">
        <v>34</v>
      </c>
      <c r="G104" s="365">
        <v>41509</v>
      </c>
      <c r="H104" s="149" t="s">
        <v>248</v>
      </c>
      <c r="I104" s="147"/>
    </row>
    <row r="105" spans="2:9" ht="12.75" customHeight="1" x14ac:dyDescent="0.2">
      <c r="B105" s="148">
        <v>103</v>
      </c>
      <c r="C105" s="33" t="s">
        <v>453</v>
      </c>
      <c r="D105" s="33" t="s">
        <v>112</v>
      </c>
      <c r="E105" s="33" t="s">
        <v>220</v>
      </c>
      <c r="F105" s="33" t="s">
        <v>34</v>
      </c>
      <c r="G105" s="365">
        <v>41236</v>
      </c>
      <c r="H105" s="149" t="s">
        <v>248</v>
      </c>
      <c r="I105" s="147"/>
    </row>
    <row r="106" spans="2:9" ht="12.75" customHeight="1" x14ac:dyDescent="0.2">
      <c r="B106" s="148">
        <v>104</v>
      </c>
      <c r="C106" s="33" t="s">
        <v>642</v>
      </c>
      <c r="D106" s="33" t="s">
        <v>112</v>
      </c>
      <c r="E106" s="33" t="s">
        <v>220</v>
      </c>
      <c r="F106" s="33" t="s">
        <v>34</v>
      </c>
      <c r="G106" s="365">
        <v>41275</v>
      </c>
      <c r="H106" s="149" t="s">
        <v>248</v>
      </c>
      <c r="I106" s="147"/>
    </row>
    <row r="107" spans="2:9" ht="12.75" customHeight="1" x14ac:dyDescent="0.2">
      <c r="B107" s="148">
        <v>105</v>
      </c>
      <c r="C107" s="33" t="s">
        <v>795</v>
      </c>
      <c r="D107" s="33" t="s">
        <v>76</v>
      </c>
      <c r="E107" s="33" t="s">
        <v>71</v>
      </c>
      <c r="F107" s="33" t="s">
        <v>15</v>
      </c>
      <c r="G107" s="365">
        <v>41537</v>
      </c>
      <c r="H107" s="149" t="s">
        <v>248</v>
      </c>
      <c r="I107" s="147"/>
    </row>
    <row r="108" spans="2:9" ht="12.75" customHeight="1" x14ac:dyDescent="0.2">
      <c r="B108" s="148">
        <v>106</v>
      </c>
      <c r="C108" s="33" t="s">
        <v>796</v>
      </c>
      <c r="D108" s="33" t="s">
        <v>76</v>
      </c>
      <c r="E108" s="33" t="s">
        <v>71</v>
      </c>
      <c r="F108" s="33" t="s">
        <v>15</v>
      </c>
      <c r="G108" s="365" t="s">
        <v>797</v>
      </c>
      <c r="H108" s="149" t="s">
        <v>248</v>
      </c>
      <c r="I108" s="147"/>
    </row>
    <row r="109" spans="2:9" ht="12.75" customHeight="1" x14ac:dyDescent="0.2">
      <c r="B109" s="148">
        <v>107</v>
      </c>
      <c r="C109" s="33" t="s">
        <v>798</v>
      </c>
      <c r="D109" s="33" t="s">
        <v>76</v>
      </c>
      <c r="E109" s="33" t="s">
        <v>799</v>
      </c>
      <c r="F109" s="33" t="s">
        <v>15</v>
      </c>
      <c r="G109" s="365" t="s">
        <v>800</v>
      </c>
      <c r="H109" s="149" t="s">
        <v>248</v>
      </c>
      <c r="I109" s="147"/>
    </row>
    <row r="110" spans="2:9" ht="12.75" customHeight="1" x14ac:dyDescent="0.2">
      <c r="B110" s="148">
        <v>108</v>
      </c>
      <c r="C110" s="33" t="s">
        <v>801</v>
      </c>
      <c r="D110" s="33" t="s">
        <v>76</v>
      </c>
      <c r="E110" s="33" t="s">
        <v>799</v>
      </c>
      <c r="F110" s="33" t="s">
        <v>15</v>
      </c>
      <c r="G110" s="365" t="s">
        <v>802</v>
      </c>
      <c r="H110" s="149" t="s">
        <v>248</v>
      </c>
      <c r="I110" s="147"/>
    </row>
    <row r="111" spans="2:9" ht="12.75" customHeight="1" x14ac:dyDescent="0.2">
      <c r="B111" s="148">
        <v>109</v>
      </c>
      <c r="C111" s="33" t="s">
        <v>455</v>
      </c>
      <c r="D111" s="33" t="s">
        <v>76</v>
      </c>
      <c r="E111" s="33" t="s">
        <v>654</v>
      </c>
      <c r="F111" s="33" t="s">
        <v>15</v>
      </c>
      <c r="G111" s="365">
        <v>40990</v>
      </c>
      <c r="H111" s="149" t="s">
        <v>248</v>
      </c>
      <c r="I111" s="147"/>
    </row>
    <row r="112" spans="2:9" ht="12.75" customHeight="1" x14ac:dyDescent="0.2">
      <c r="B112" s="148">
        <v>110</v>
      </c>
      <c r="C112" s="33" t="s">
        <v>655</v>
      </c>
      <c r="D112" s="33" t="s">
        <v>76</v>
      </c>
      <c r="E112" s="33" t="s">
        <v>654</v>
      </c>
      <c r="F112" s="33" t="s">
        <v>15</v>
      </c>
      <c r="G112" s="365">
        <v>41449</v>
      </c>
      <c r="H112" s="149" t="s">
        <v>248</v>
      </c>
      <c r="I112" s="147"/>
    </row>
    <row r="113" spans="2:9" ht="12.75" customHeight="1" x14ac:dyDescent="0.2">
      <c r="B113" s="148">
        <v>111</v>
      </c>
      <c r="C113" s="33" t="s">
        <v>454</v>
      </c>
      <c r="D113" s="33" t="s">
        <v>76</v>
      </c>
      <c r="E113" s="33" t="s">
        <v>654</v>
      </c>
      <c r="F113" s="33" t="s">
        <v>15</v>
      </c>
      <c r="G113" s="365">
        <v>41199</v>
      </c>
      <c r="H113" s="149" t="s">
        <v>248</v>
      </c>
      <c r="I113" s="147"/>
    </row>
    <row r="114" spans="2:9" ht="12.75" customHeight="1" x14ac:dyDescent="0.2">
      <c r="B114" s="148">
        <v>112</v>
      </c>
      <c r="C114" s="33" t="s">
        <v>670</v>
      </c>
      <c r="D114" s="33" t="s">
        <v>113</v>
      </c>
      <c r="E114" s="33" t="s">
        <v>672</v>
      </c>
      <c r="F114" s="33" t="s">
        <v>32</v>
      </c>
      <c r="G114" s="365">
        <v>41219</v>
      </c>
      <c r="H114" s="149" t="s">
        <v>248</v>
      </c>
      <c r="I114" s="147"/>
    </row>
    <row r="115" spans="2:9" ht="12.75" customHeight="1" x14ac:dyDescent="0.2">
      <c r="B115" s="148">
        <v>113</v>
      </c>
      <c r="C115" s="33" t="s">
        <v>687</v>
      </c>
      <c r="D115" s="33" t="s">
        <v>113</v>
      </c>
      <c r="E115" s="33" t="s">
        <v>689</v>
      </c>
      <c r="F115" s="33" t="s">
        <v>32</v>
      </c>
      <c r="G115" s="365">
        <v>41137</v>
      </c>
      <c r="H115" s="149" t="s">
        <v>248</v>
      </c>
      <c r="I115" s="147"/>
    </row>
    <row r="116" spans="2:9" ht="12.75" customHeight="1" x14ac:dyDescent="0.2">
      <c r="B116" s="148">
        <v>114</v>
      </c>
      <c r="C116" s="33" t="s">
        <v>686</v>
      </c>
      <c r="D116" s="33" t="s">
        <v>113</v>
      </c>
      <c r="E116" s="33" t="s">
        <v>689</v>
      </c>
      <c r="F116" s="33" t="s">
        <v>32</v>
      </c>
      <c r="G116" s="365">
        <v>41255</v>
      </c>
      <c r="H116" s="149" t="s">
        <v>248</v>
      </c>
      <c r="I116" s="147"/>
    </row>
    <row r="117" spans="2:9" ht="12.75" customHeight="1" x14ac:dyDescent="0.2">
      <c r="B117" s="148">
        <v>115</v>
      </c>
      <c r="C117" s="33" t="s">
        <v>688</v>
      </c>
      <c r="D117" s="33" t="s">
        <v>113</v>
      </c>
      <c r="E117" s="33" t="s">
        <v>689</v>
      </c>
      <c r="F117" s="33" t="s">
        <v>32</v>
      </c>
      <c r="G117" s="365">
        <v>41137</v>
      </c>
      <c r="H117" s="149" t="s">
        <v>248</v>
      </c>
      <c r="I117" s="147"/>
    </row>
    <row r="118" spans="2:9" ht="12.75" customHeight="1" x14ac:dyDescent="0.2">
      <c r="B118" s="148">
        <v>116</v>
      </c>
      <c r="C118" s="33" t="s">
        <v>456</v>
      </c>
      <c r="D118" s="33" t="s">
        <v>113</v>
      </c>
      <c r="E118" s="33" t="s">
        <v>689</v>
      </c>
      <c r="F118" s="33" t="s">
        <v>32</v>
      </c>
      <c r="G118" s="365">
        <v>41180</v>
      </c>
      <c r="H118" s="149" t="s">
        <v>248</v>
      </c>
      <c r="I118" s="147"/>
    </row>
    <row r="119" spans="2:9" ht="12.75" customHeight="1" x14ac:dyDescent="0.2">
      <c r="B119" s="148">
        <v>117</v>
      </c>
      <c r="C119" s="33" t="s">
        <v>685</v>
      </c>
      <c r="D119" s="33" t="s">
        <v>113</v>
      </c>
      <c r="E119" s="33" t="s">
        <v>689</v>
      </c>
      <c r="F119" s="33" t="s">
        <v>32</v>
      </c>
      <c r="G119" s="365" t="s">
        <v>683</v>
      </c>
      <c r="H119" s="149" t="s">
        <v>248</v>
      </c>
      <c r="I119" s="147"/>
    </row>
    <row r="120" spans="2:9" ht="12.75" customHeight="1" x14ac:dyDescent="0.2">
      <c r="B120" s="148">
        <v>118</v>
      </c>
      <c r="C120" s="33" t="s">
        <v>805</v>
      </c>
      <c r="D120" s="33" t="s">
        <v>113</v>
      </c>
      <c r="E120" s="33" t="s">
        <v>806</v>
      </c>
      <c r="F120" s="33" t="s">
        <v>32</v>
      </c>
      <c r="G120" s="365">
        <v>41560</v>
      </c>
      <c r="H120" s="149" t="s">
        <v>248</v>
      </c>
      <c r="I120" s="147"/>
    </row>
    <row r="121" spans="2:9" ht="12.75" customHeight="1" x14ac:dyDescent="0.2">
      <c r="B121" s="148">
        <v>119</v>
      </c>
      <c r="C121" s="33" t="s">
        <v>807</v>
      </c>
      <c r="D121" s="33" t="s">
        <v>808</v>
      </c>
      <c r="E121" s="33" t="s">
        <v>809</v>
      </c>
      <c r="F121" s="33" t="s">
        <v>810</v>
      </c>
      <c r="G121" s="365">
        <v>41547</v>
      </c>
      <c r="H121" s="149" t="s">
        <v>248</v>
      </c>
      <c r="I121" s="147"/>
    </row>
    <row r="122" spans="2:9" ht="12.75" customHeight="1" x14ac:dyDescent="0.2">
      <c r="B122" s="148">
        <v>120</v>
      </c>
      <c r="C122" s="33" t="s">
        <v>811</v>
      </c>
      <c r="D122" s="33" t="s">
        <v>808</v>
      </c>
      <c r="E122" s="33" t="s">
        <v>809</v>
      </c>
      <c r="F122" s="33" t="s">
        <v>810</v>
      </c>
      <c r="G122" s="365">
        <v>41324</v>
      </c>
      <c r="H122" s="149" t="s">
        <v>248</v>
      </c>
      <c r="I122" s="147"/>
    </row>
    <row r="123" spans="2:9" ht="12.75" customHeight="1" x14ac:dyDescent="0.2">
      <c r="B123" s="148">
        <v>121</v>
      </c>
      <c r="C123" s="33" t="s">
        <v>812</v>
      </c>
      <c r="D123" s="33" t="s">
        <v>808</v>
      </c>
      <c r="E123" s="33" t="s">
        <v>809</v>
      </c>
      <c r="F123" s="33" t="s">
        <v>810</v>
      </c>
      <c r="G123" s="365">
        <v>41506</v>
      </c>
      <c r="H123" s="149" t="s">
        <v>248</v>
      </c>
      <c r="I123" s="147"/>
    </row>
    <row r="124" spans="2:9" ht="12.75" customHeight="1" x14ac:dyDescent="0.2">
      <c r="B124" s="148">
        <v>122</v>
      </c>
      <c r="C124" s="33" t="s">
        <v>981</v>
      </c>
      <c r="D124" s="33" t="s">
        <v>982</v>
      </c>
      <c r="E124" s="33" t="s">
        <v>68</v>
      </c>
      <c r="F124" s="33" t="s">
        <v>46</v>
      </c>
      <c r="G124" s="365">
        <v>41275</v>
      </c>
      <c r="H124" s="149" t="s">
        <v>248</v>
      </c>
      <c r="I124" s="147"/>
    </row>
    <row r="125" spans="2:9" ht="12.75" customHeight="1" x14ac:dyDescent="0.2">
      <c r="B125" s="148">
        <v>123</v>
      </c>
      <c r="C125" s="33" t="s">
        <v>1042</v>
      </c>
      <c r="D125" s="33" t="s">
        <v>982</v>
      </c>
      <c r="E125" s="33" t="s">
        <v>68</v>
      </c>
      <c r="F125" s="33" t="s">
        <v>46</v>
      </c>
      <c r="G125" s="365">
        <v>41275</v>
      </c>
      <c r="H125" s="149" t="s">
        <v>248</v>
      </c>
      <c r="I125" s="147"/>
    </row>
    <row r="126" spans="2:9" ht="12.75" customHeight="1" x14ac:dyDescent="0.2">
      <c r="B126" s="148">
        <v>124</v>
      </c>
      <c r="C126" s="33" t="s">
        <v>663</v>
      </c>
      <c r="D126" s="33" t="s">
        <v>75</v>
      </c>
      <c r="E126" s="33" t="s">
        <v>664</v>
      </c>
      <c r="F126" s="33" t="s">
        <v>28</v>
      </c>
      <c r="G126" s="365">
        <v>40920</v>
      </c>
      <c r="H126" s="149" t="s">
        <v>248</v>
      </c>
      <c r="I126" s="147"/>
    </row>
    <row r="127" spans="2:9" ht="12.75" customHeight="1" x14ac:dyDescent="0.2">
      <c r="B127" s="148">
        <v>125</v>
      </c>
      <c r="C127" s="33" t="s">
        <v>662</v>
      </c>
      <c r="D127" s="33" t="s">
        <v>75</v>
      </c>
      <c r="E127" s="33" t="s">
        <v>664</v>
      </c>
      <c r="F127" s="33" t="s">
        <v>28</v>
      </c>
      <c r="G127" s="365">
        <v>41614</v>
      </c>
      <c r="H127" s="149" t="s">
        <v>248</v>
      </c>
      <c r="I127" s="147"/>
    </row>
    <row r="128" spans="2:9" ht="12.75" customHeight="1" x14ac:dyDescent="0.2">
      <c r="B128" s="148">
        <v>126</v>
      </c>
      <c r="C128" s="33" t="s">
        <v>813</v>
      </c>
      <c r="D128" s="33" t="s">
        <v>665</v>
      </c>
      <c r="E128" s="33" t="s">
        <v>814</v>
      </c>
      <c r="F128" s="33" t="s">
        <v>666</v>
      </c>
      <c r="G128" s="365">
        <v>41226</v>
      </c>
      <c r="H128" s="149" t="s">
        <v>248</v>
      </c>
      <c r="I128" s="147"/>
    </row>
    <row r="129" spans="2:9" ht="12.75" customHeight="1" x14ac:dyDescent="0.2">
      <c r="B129" s="148">
        <v>127</v>
      </c>
      <c r="C129" s="33" t="s">
        <v>815</v>
      </c>
      <c r="D129" s="33" t="s">
        <v>665</v>
      </c>
      <c r="E129" s="33" t="s">
        <v>814</v>
      </c>
      <c r="F129" s="33" t="s">
        <v>666</v>
      </c>
      <c r="G129" s="365">
        <v>41349</v>
      </c>
      <c r="H129" s="149" t="s">
        <v>248</v>
      </c>
      <c r="I129" s="147"/>
    </row>
    <row r="130" spans="2:9" ht="12.75" customHeight="1" x14ac:dyDescent="0.2">
      <c r="B130" s="148">
        <v>128</v>
      </c>
      <c r="C130" s="33" t="s">
        <v>669</v>
      </c>
      <c r="D130" s="33" t="s">
        <v>665</v>
      </c>
      <c r="E130" s="33" t="s">
        <v>667</v>
      </c>
      <c r="F130" s="33" t="s">
        <v>666</v>
      </c>
      <c r="G130" s="365">
        <v>41537</v>
      </c>
      <c r="H130" s="149" t="s">
        <v>248</v>
      </c>
      <c r="I130" s="147"/>
    </row>
    <row r="131" spans="2:9" ht="12.75" customHeight="1" x14ac:dyDescent="0.2">
      <c r="B131" s="148">
        <v>129</v>
      </c>
      <c r="C131" s="33" t="s">
        <v>668</v>
      </c>
      <c r="D131" s="33" t="s">
        <v>665</v>
      </c>
      <c r="E131" s="33" t="s">
        <v>667</v>
      </c>
      <c r="F131" s="33" t="s">
        <v>666</v>
      </c>
      <c r="G131" s="365">
        <v>40957</v>
      </c>
      <c r="H131" s="149" t="s">
        <v>248</v>
      </c>
      <c r="I131" s="147"/>
    </row>
    <row r="132" spans="2:9" ht="12.75" customHeight="1" x14ac:dyDescent="0.2">
      <c r="B132" s="148">
        <v>130</v>
      </c>
      <c r="C132" s="33" t="s">
        <v>1043</v>
      </c>
      <c r="D132" s="33" t="s">
        <v>817</v>
      </c>
      <c r="E132" s="33" t="s">
        <v>818</v>
      </c>
      <c r="F132" s="33" t="s">
        <v>44</v>
      </c>
      <c r="G132" s="365">
        <v>40927</v>
      </c>
      <c r="H132" s="149" t="s">
        <v>248</v>
      </c>
      <c r="I132" s="147"/>
    </row>
    <row r="133" spans="2:9" ht="12.75" customHeight="1" x14ac:dyDescent="0.2">
      <c r="B133" s="148">
        <v>131</v>
      </c>
      <c r="C133" s="33" t="s">
        <v>816</v>
      </c>
      <c r="D133" s="33" t="s">
        <v>817</v>
      </c>
      <c r="E133" s="33" t="s">
        <v>818</v>
      </c>
      <c r="F133" s="33" t="s">
        <v>44</v>
      </c>
      <c r="G133" s="365">
        <v>41185</v>
      </c>
      <c r="H133" s="149" t="s">
        <v>248</v>
      </c>
      <c r="I133" s="147"/>
    </row>
    <row r="134" spans="2:9" ht="12.75" customHeight="1" x14ac:dyDescent="0.2">
      <c r="B134" s="148">
        <v>132</v>
      </c>
      <c r="C134" s="33" t="s">
        <v>819</v>
      </c>
      <c r="D134" s="33" t="s">
        <v>817</v>
      </c>
      <c r="E134" s="33" t="s">
        <v>818</v>
      </c>
      <c r="F134" s="33" t="s">
        <v>44</v>
      </c>
      <c r="G134" s="365">
        <v>41292</v>
      </c>
      <c r="H134" s="149" t="s">
        <v>248</v>
      </c>
      <c r="I134" s="147"/>
    </row>
    <row r="135" spans="2:9" ht="12.75" customHeight="1" x14ac:dyDescent="0.2">
      <c r="B135" s="148">
        <v>133</v>
      </c>
      <c r="C135" s="33" t="s">
        <v>820</v>
      </c>
      <c r="D135" s="33" t="s">
        <v>817</v>
      </c>
      <c r="E135" s="33" t="s">
        <v>818</v>
      </c>
      <c r="F135" s="33" t="s">
        <v>44</v>
      </c>
      <c r="G135" s="365">
        <v>41046</v>
      </c>
      <c r="H135" s="149" t="s">
        <v>248</v>
      </c>
      <c r="I135" s="147"/>
    </row>
    <row r="136" spans="2:9" ht="12.75" customHeight="1" x14ac:dyDescent="0.2">
      <c r="B136" s="148">
        <v>134</v>
      </c>
      <c r="C136" s="33" t="s">
        <v>821</v>
      </c>
      <c r="D136" s="33" t="s">
        <v>817</v>
      </c>
      <c r="E136" s="33" t="s">
        <v>818</v>
      </c>
      <c r="F136" s="33" t="s">
        <v>44</v>
      </c>
      <c r="G136" s="365">
        <v>40955</v>
      </c>
      <c r="H136" s="149" t="s">
        <v>248</v>
      </c>
      <c r="I136" s="147"/>
    </row>
    <row r="137" spans="2:9" ht="12.75" customHeight="1" x14ac:dyDescent="0.2">
      <c r="B137" s="148">
        <v>135</v>
      </c>
      <c r="C137" s="33" t="s">
        <v>822</v>
      </c>
      <c r="D137" s="33" t="s">
        <v>817</v>
      </c>
      <c r="E137" s="33" t="s">
        <v>818</v>
      </c>
      <c r="F137" s="33" t="s">
        <v>44</v>
      </c>
      <c r="G137" s="365">
        <v>40955</v>
      </c>
      <c r="H137" s="149" t="s">
        <v>248</v>
      </c>
      <c r="I137" s="147"/>
    </row>
    <row r="138" spans="2:9" ht="12.75" customHeight="1" x14ac:dyDescent="0.2">
      <c r="B138" s="148">
        <v>136</v>
      </c>
      <c r="C138" s="33" t="s">
        <v>1044</v>
      </c>
      <c r="D138" s="33" t="s">
        <v>817</v>
      </c>
      <c r="E138" s="33" t="s">
        <v>1029</v>
      </c>
      <c r="F138" s="33" t="s">
        <v>44</v>
      </c>
      <c r="G138" s="365">
        <v>41507</v>
      </c>
      <c r="H138" s="149" t="s">
        <v>248</v>
      </c>
      <c r="I138" s="147"/>
    </row>
    <row r="139" spans="2:9" ht="12.75" customHeight="1" x14ac:dyDescent="0.2">
      <c r="B139" s="148">
        <v>137</v>
      </c>
      <c r="C139" s="33" t="s">
        <v>1045</v>
      </c>
      <c r="D139" s="33" t="s">
        <v>817</v>
      </c>
      <c r="E139" s="33" t="s">
        <v>1029</v>
      </c>
      <c r="F139" s="33" t="s">
        <v>44</v>
      </c>
      <c r="G139" s="365">
        <v>41221</v>
      </c>
      <c r="H139" s="149" t="s">
        <v>248</v>
      </c>
      <c r="I139" s="147"/>
    </row>
    <row r="140" spans="2:9" ht="12.75" customHeight="1" x14ac:dyDescent="0.2">
      <c r="B140" s="148">
        <v>138</v>
      </c>
      <c r="C140" s="33" t="s">
        <v>1046</v>
      </c>
      <c r="D140" s="33" t="s">
        <v>817</v>
      </c>
      <c r="E140" s="33" t="s">
        <v>1029</v>
      </c>
      <c r="F140" s="33" t="s">
        <v>44</v>
      </c>
      <c r="G140" s="365">
        <v>41239</v>
      </c>
      <c r="H140" s="149" t="s">
        <v>248</v>
      </c>
      <c r="I140" s="147"/>
    </row>
    <row r="141" spans="2:9" ht="12.75" customHeight="1" x14ac:dyDescent="0.2">
      <c r="B141" s="148">
        <v>139</v>
      </c>
      <c r="C141" s="33" t="s">
        <v>1047</v>
      </c>
      <c r="D141" s="33" t="s">
        <v>817</v>
      </c>
      <c r="E141" s="33" t="s">
        <v>244</v>
      </c>
      <c r="F141" s="33" t="s">
        <v>44</v>
      </c>
      <c r="G141" s="365">
        <v>40924</v>
      </c>
      <c r="H141" s="149" t="s">
        <v>248</v>
      </c>
      <c r="I141" s="147"/>
    </row>
    <row r="142" spans="2:9" ht="12.75" customHeight="1" x14ac:dyDescent="0.2">
      <c r="B142" s="148">
        <v>140</v>
      </c>
      <c r="C142" s="33" t="s">
        <v>823</v>
      </c>
      <c r="D142" s="33" t="s">
        <v>223</v>
      </c>
      <c r="E142" s="33" t="s">
        <v>637</v>
      </c>
      <c r="F142" s="33" t="s">
        <v>40</v>
      </c>
      <c r="G142" s="365">
        <v>40966</v>
      </c>
      <c r="H142" s="149" t="s">
        <v>248</v>
      </c>
      <c r="I142" s="147"/>
    </row>
    <row r="143" spans="2:9" ht="12.75" customHeight="1" x14ac:dyDescent="0.2">
      <c r="B143" s="148">
        <v>141</v>
      </c>
      <c r="C143" s="33" t="s">
        <v>679</v>
      </c>
      <c r="D143" s="33" t="s">
        <v>223</v>
      </c>
      <c r="E143" s="33" t="s">
        <v>245</v>
      </c>
      <c r="F143" s="33" t="s">
        <v>40</v>
      </c>
      <c r="G143" s="365">
        <v>41528</v>
      </c>
      <c r="H143" s="149" t="s">
        <v>248</v>
      </c>
      <c r="I143" s="147"/>
    </row>
    <row r="144" spans="2:9" ht="12.75" customHeight="1" x14ac:dyDescent="0.2">
      <c r="B144" s="148">
        <v>142</v>
      </c>
      <c r="C144" s="33" t="s">
        <v>677</v>
      </c>
      <c r="D144" s="33" t="s">
        <v>223</v>
      </c>
      <c r="E144" s="33" t="s">
        <v>245</v>
      </c>
      <c r="F144" s="33" t="s">
        <v>40</v>
      </c>
      <c r="G144" s="365">
        <v>41149</v>
      </c>
      <c r="H144" s="149" t="s">
        <v>248</v>
      </c>
      <c r="I144" s="147"/>
    </row>
    <row r="145" spans="2:9" ht="12.75" customHeight="1" x14ac:dyDescent="0.2">
      <c r="B145" s="148">
        <v>143</v>
      </c>
      <c r="C145" s="33" t="s">
        <v>681</v>
      </c>
      <c r="D145" s="33" t="s">
        <v>223</v>
      </c>
      <c r="E145" s="33" t="s">
        <v>245</v>
      </c>
      <c r="F145" s="33" t="s">
        <v>40</v>
      </c>
      <c r="G145" s="365">
        <v>41627</v>
      </c>
      <c r="H145" s="149" t="s">
        <v>248</v>
      </c>
      <c r="I145" s="147"/>
    </row>
    <row r="146" spans="2:9" ht="12.75" customHeight="1" x14ac:dyDescent="0.2">
      <c r="B146" s="148">
        <v>144</v>
      </c>
      <c r="C146" s="33" t="s">
        <v>678</v>
      </c>
      <c r="D146" s="33" t="s">
        <v>223</v>
      </c>
      <c r="E146" s="33" t="s">
        <v>245</v>
      </c>
      <c r="F146" s="33" t="s">
        <v>40</v>
      </c>
      <c r="G146" s="365">
        <v>41439</v>
      </c>
      <c r="H146" s="149" t="s">
        <v>248</v>
      </c>
      <c r="I146" s="147"/>
    </row>
    <row r="147" spans="2:9" ht="12.75" customHeight="1" x14ac:dyDescent="0.2">
      <c r="B147" s="148">
        <v>145</v>
      </c>
      <c r="C147" s="33" t="s">
        <v>680</v>
      </c>
      <c r="D147" s="33" t="s">
        <v>223</v>
      </c>
      <c r="E147" s="33" t="s">
        <v>245</v>
      </c>
      <c r="F147" s="33" t="s">
        <v>40</v>
      </c>
      <c r="G147" s="365">
        <v>41291</v>
      </c>
      <c r="H147" s="149" t="s">
        <v>248</v>
      </c>
    </row>
    <row r="148" spans="2:9" ht="12.75" customHeight="1" x14ac:dyDescent="0.2">
      <c r="B148" s="148">
        <v>146</v>
      </c>
      <c r="C148" s="33" t="s">
        <v>824</v>
      </c>
      <c r="D148" s="33" t="s">
        <v>130</v>
      </c>
      <c r="E148" s="33" t="s">
        <v>128</v>
      </c>
      <c r="F148" s="33" t="s">
        <v>129</v>
      </c>
      <c r="G148" s="365">
        <v>40909</v>
      </c>
      <c r="H148" s="149" t="s">
        <v>248</v>
      </c>
    </row>
    <row r="149" spans="2:9" ht="12.75" customHeight="1" x14ac:dyDescent="0.2">
      <c r="B149" s="148">
        <v>147</v>
      </c>
      <c r="C149" s="33" t="s">
        <v>825</v>
      </c>
      <c r="D149" s="33" t="s">
        <v>130</v>
      </c>
      <c r="E149" s="33" t="s">
        <v>128</v>
      </c>
      <c r="F149" s="33" t="s">
        <v>129</v>
      </c>
      <c r="G149" s="365">
        <v>41275</v>
      </c>
      <c r="H149" s="149" t="s">
        <v>248</v>
      </c>
    </row>
    <row r="150" spans="2:9" ht="12.75" customHeight="1" x14ac:dyDescent="0.2">
      <c r="B150" s="148">
        <v>148</v>
      </c>
      <c r="C150" s="33" t="s">
        <v>826</v>
      </c>
      <c r="D150" s="33" t="s">
        <v>827</v>
      </c>
      <c r="E150" s="33" t="s">
        <v>828</v>
      </c>
      <c r="F150" s="33" t="s">
        <v>829</v>
      </c>
      <c r="G150" s="365">
        <v>41394</v>
      </c>
      <c r="H150" s="149" t="s">
        <v>248</v>
      </c>
    </row>
    <row r="151" spans="2:9" ht="12.75" customHeight="1" x14ac:dyDescent="0.2">
      <c r="B151" s="148">
        <v>149</v>
      </c>
      <c r="C151" s="33" t="s">
        <v>987</v>
      </c>
      <c r="D151" s="33" t="s">
        <v>116</v>
      </c>
      <c r="E151" s="33" t="s">
        <v>252</v>
      </c>
      <c r="F151" s="33" t="s">
        <v>53</v>
      </c>
      <c r="G151" s="365">
        <v>41420</v>
      </c>
      <c r="H151" s="149" t="s">
        <v>248</v>
      </c>
    </row>
    <row r="152" spans="2:9" ht="12.75" customHeight="1" x14ac:dyDescent="0.2">
      <c r="B152" s="148">
        <v>150</v>
      </c>
      <c r="C152" s="33" t="s">
        <v>831</v>
      </c>
      <c r="D152" s="33" t="s">
        <v>117</v>
      </c>
      <c r="E152" s="33" t="s">
        <v>478</v>
      </c>
      <c r="F152" s="33" t="s">
        <v>41</v>
      </c>
      <c r="G152" s="365">
        <v>41288</v>
      </c>
      <c r="H152" s="149" t="s">
        <v>248</v>
      </c>
    </row>
    <row r="153" spans="2:9" ht="12.75" customHeight="1" x14ac:dyDescent="0.2">
      <c r="B153" s="148">
        <v>151</v>
      </c>
      <c r="C153" s="33" t="s">
        <v>652</v>
      </c>
      <c r="D153" s="33" t="s">
        <v>117</v>
      </c>
      <c r="E153" s="33" t="s">
        <v>253</v>
      </c>
      <c r="F153" s="33" t="s">
        <v>41</v>
      </c>
      <c r="G153" s="365">
        <v>41196</v>
      </c>
      <c r="H153" s="149" t="s">
        <v>248</v>
      </c>
    </row>
    <row r="154" spans="2:9" ht="12.75" customHeight="1" x14ac:dyDescent="0.2">
      <c r="B154" s="148">
        <v>152</v>
      </c>
      <c r="C154" s="33" t="s">
        <v>651</v>
      </c>
      <c r="D154" s="33" t="s">
        <v>117</v>
      </c>
      <c r="E154" s="33" t="s">
        <v>253</v>
      </c>
      <c r="F154" s="33" t="s">
        <v>41</v>
      </c>
      <c r="G154" s="365">
        <v>40943</v>
      </c>
      <c r="H154" s="149" t="s">
        <v>248</v>
      </c>
    </row>
    <row r="155" spans="2:9" ht="12.75" customHeight="1" x14ac:dyDescent="0.2">
      <c r="B155" s="148">
        <v>153</v>
      </c>
      <c r="C155" s="33" t="s">
        <v>693</v>
      </c>
      <c r="D155" s="33" t="s">
        <v>692</v>
      </c>
      <c r="E155" s="33" t="s">
        <v>475</v>
      </c>
      <c r="F155" s="33" t="s">
        <v>476</v>
      </c>
      <c r="G155" s="365">
        <v>41470</v>
      </c>
      <c r="H155" s="149" t="s">
        <v>248</v>
      </c>
    </row>
    <row r="156" spans="2:9" ht="12.75" customHeight="1" x14ac:dyDescent="0.2">
      <c r="B156" s="148">
        <v>154</v>
      </c>
      <c r="C156" s="33" t="s">
        <v>989</v>
      </c>
      <c r="D156" s="33" t="s">
        <v>983</v>
      </c>
      <c r="E156" s="33" t="s">
        <v>990</v>
      </c>
      <c r="F156" s="33" t="s">
        <v>985</v>
      </c>
      <c r="G156" s="365">
        <v>41174</v>
      </c>
      <c r="H156" s="149" t="s">
        <v>248</v>
      </c>
    </row>
    <row r="157" spans="2:9" ht="12.75" customHeight="1" x14ac:dyDescent="0.2">
      <c r="B157" s="148">
        <v>155</v>
      </c>
      <c r="C157" s="33" t="s">
        <v>991</v>
      </c>
      <c r="D157" s="33" t="s">
        <v>983</v>
      </c>
      <c r="E157" s="33" t="s">
        <v>990</v>
      </c>
      <c r="F157" s="33" t="s">
        <v>985</v>
      </c>
      <c r="G157" s="365">
        <v>41076</v>
      </c>
      <c r="H157" s="149" t="s">
        <v>248</v>
      </c>
    </row>
    <row r="158" spans="2:9" ht="12.75" customHeight="1" x14ac:dyDescent="0.2">
      <c r="B158" s="148">
        <v>156</v>
      </c>
      <c r="C158" s="33" t="s">
        <v>986</v>
      </c>
      <c r="D158" s="33" t="s">
        <v>983</v>
      </c>
      <c r="E158" s="33" t="s">
        <v>984</v>
      </c>
      <c r="F158" s="33" t="s">
        <v>985</v>
      </c>
      <c r="G158" s="365">
        <v>41190</v>
      </c>
      <c r="H158" s="149" t="s">
        <v>248</v>
      </c>
    </row>
    <row r="159" spans="2:9" ht="12.75" customHeight="1" x14ac:dyDescent="0.2">
      <c r="B159" s="148">
        <v>157</v>
      </c>
      <c r="C159" s="33" t="s">
        <v>1103</v>
      </c>
      <c r="D159" s="33" t="s">
        <v>983</v>
      </c>
      <c r="E159" s="33" t="s">
        <v>984</v>
      </c>
      <c r="F159" s="33" t="s">
        <v>985</v>
      </c>
      <c r="G159" s="365">
        <v>41044</v>
      </c>
      <c r="H159" s="149" t="s">
        <v>248</v>
      </c>
    </row>
    <row r="160" spans="2:9" ht="12.75" customHeight="1" x14ac:dyDescent="0.2">
      <c r="B160" s="148">
        <v>158</v>
      </c>
      <c r="C160" s="33" t="s">
        <v>1104</v>
      </c>
      <c r="D160" s="33" t="s">
        <v>118</v>
      </c>
      <c r="E160" s="33" t="s">
        <v>189</v>
      </c>
      <c r="F160" s="33" t="s">
        <v>18</v>
      </c>
      <c r="G160" s="365">
        <v>41285</v>
      </c>
      <c r="H160" s="149" t="s">
        <v>248</v>
      </c>
    </row>
    <row r="161" spans="2:8" ht="12.75" customHeight="1" x14ac:dyDescent="0.2">
      <c r="B161" s="148">
        <v>159</v>
      </c>
      <c r="C161" s="33" t="s">
        <v>1105</v>
      </c>
      <c r="D161" s="33" t="s">
        <v>118</v>
      </c>
      <c r="E161" s="33" t="s">
        <v>189</v>
      </c>
      <c r="F161" s="33" t="s">
        <v>18</v>
      </c>
      <c r="G161" s="365">
        <v>41555</v>
      </c>
      <c r="H161" s="149" t="s">
        <v>248</v>
      </c>
    </row>
    <row r="162" spans="2:8" ht="12.75" customHeight="1" x14ac:dyDescent="0.2">
      <c r="B162" s="148">
        <v>160</v>
      </c>
      <c r="C162" s="33" t="s">
        <v>1048</v>
      </c>
      <c r="D162" s="33" t="s">
        <v>118</v>
      </c>
      <c r="E162" s="33" t="s">
        <v>189</v>
      </c>
      <c r="F162" s="33" t="s">
        <v>18</v>
      </c>
      <c r="G162" s="365">
        <v>41438</v>
      </c>
      <c r="H162" s="149" t="s">
        <v>248</v>
      </c>
    </row>
    <row r="163" spans="2:8" ht="12.75" customHeight="1" x14ac:dyDescent="0.2">
      <c r="B163" s="148">
        <v>161</v>
      </c>
      <c r="C163" s="33" t="s">
        <v>1049</v>
      </c>
      <c r="D163" s="33" t="s">
        <v>118</v>
      </c>
      <c r="E163" s="33" t="s">
        <v>189</v>
      </c>
      <c r="F163" s="33" t="s">
        <v>18</v>
      </c>
      <c r="G163" s="365">
        <v>41386</v>
      </c>
      <c r="H163" s="149" t="s">
        <v>248</v>
      </c>
    </row>
    <row r="164" spans="2:8" ht="12.75" customHeight="1" x14ac:dyDescent="0.2">
      <c r="B164" s="148">
        <v>162</v>
      </c>
      <c r="C164" s="33" t="s">
        <v>1050</v>
      </c>
      <c r="D164" s="33" t="s">
        <v>118</v>
      </c>
      <c r="E164" s="33" t="s">
        <v>189</v>
      </c>
      <c r="F164" s="33" t="s">
        <v>18</v>
      </c>
      <c r="G164" s="365">
        <v>41386</v>
      </c>
      <c r="H164" s="149" t="s">
        <v>248</v>
      </c>
    </row>
    <row r="165" spans="2:8" ht="12.75" customHeight="1" x14ac:dyDescent="0.2">
      <c r="B165" s="148">
        <v>163</v>
      </c>
      <c r="C165" s="33" t="s">
        <v>1051</v>
      </c>
      <c r="D165" s="33" t="s">
        <v>54</v>
      </c>
      <c r="E165" s="33" t="s">
        <v>1118</v>
      </c>
      <c r="F165" s="33" t="s">
        <v>54</v>
      </c>
      <c r="G165" s="365" t="s">
        <v>1052</v>
      </c>
      <c r="H165" s="149" t="s">
        <v>248</v>
      </c>
    </row>
    <row r="166" spans="2:8" ht="12.75" customHeight="1" x14ac:dyDescent="0.2">
      <c r="B166" s="148">
        <v>164</v>
      </c>
      <c r="C166" s="33" t="s">
        <v>1053</v>
      </c>
      <c r="D166" s="33" t="s">
        <v>54</v>
      </c>
      <c r="E166" s="33" t="s">
        <v>1118</v>
      </c>
      <c r="F166" s="33" t="s">
        <v>54</v>
      </c>
      <c r="G166" s="365" t="s">
        <v>1054</v>
      </c>
      <c r="H166" s="149" t="s">
        <v>248</v>
      </c>
    </row>
    <row r="167" spans="2:8" ht="12.75" customHeight="1" x14ac:dyDescent="0.2">
      <c r="B167" s="148">
        <v>165</v>
      </c>
      <c r="C167" s="33" t="s">
        <v>1055</v>
      </c>
      <c r="D167" s="33" t="s">
        <v>54</v>
      </c>
      <c r="E167" s="33" t="s">
        <v>1119</v>
      </c>
      <c r="F167" s="33" t="s">
        <v>54</v>
      </c>
      <c r="G167" s="365" t="s">
        <v>1056</v>
      </c>
      <c r="H167" s="149" t="s">
        <v>248</v>
      </c>
    </row>
    <row r="168" spans="2:8" ht="12.75" customHeight="1" x14ac:dyDescent="0.2">
      <c r="B168" s="148">
        <v>166</v>
      </c>
      <c r="C168" s="33" t="s">
        <v>1057</v>
      </c>
      <c r="D168" s="33" t="s">
        <v>54</v>
      </c>
      <c r="E168" s="33" t="s">
        <v>1119</v>
      </c>
      <c r="F168" s="33" t="s">
        <v>54</v>
      </c>
      <c r="G168" s="365" t="s">
        <v>1058</v>
      </c>
      <c r="H168" s="149" t="s">
        <v>248</v>
      </c>
    </row>
    <row r="169" spans="2:8" ht="12.75" customHeight="1" x14ac:dyDescent="0.2">
      <c r="B169" s="148">
        <v>167</v>
      </c>
      <c r="C169" s="33" t="s">
        <v>1059</v>
      </c>
      <c r="D169" s="33" t="s">
        <v>54</v>
      </c>
      <c r="E169" s="33" t="s">
        <v>1118</v>
      </c>
      <c r="F169" s="33" t="s">
        <v>54</v>
      </c>
      <c r="G169" s="365">
        <v>2012</v>
      </c>
      <c r="H169" s="149" t="s">
        <v>248</v>
      </c>
    </row>
    <row r="170" spans="2:8" ht="12.75" customHeight="1" x14ac:dyDescent="0.2">
      <c r="B170" s="148">
        <v>168</v>
      </c>
      <c r="C170" s="33" t="s">
        <v>1060</v>
      </c>
      <c r="D170" s="33" t="s">
        <v>54</v>
      </c>
      <c r="E170" s="33" t="s">
        <v>1118</v>
      </c>
      <c r="F170" s="33" t="s">
        <v>54</v>
      </c>
      <c r="G170" s="365" t="s">
        <v>1061</v>
      </c>
      <c r="H170" s="149" t="s">
        <v>248</v>
      </c>
    </row>
    <row r="171" spans="2:8" ht="12.75" customHeight="1" x14ac:dyDescent="0.2">
      <c r="B171" s="148">
        <v>169</v>
      </c>
      <c r="C171" s="33" t="s">
        <v>1062</v>
      </c>
      <c r="D171" s="33" t="s">
        <v>119</v>
      </c>
      <c r="E171" s="33" t="s">
        <v>70</v>
      </c>
      <c r="F171" s="33" t="s">
        <v>7</v>
      </c>
      <c r="G171" s="365">
        <v>41370</v>
      </c>
      <c r="H171" s="149" t="s">
        <v>248</v>
      </c>
    </row>
    <row r="172" spans="2:8" ht="12.75" customHeight="1" x14ac:dyDescent="0.2">
      <c r="B172" s="148">
        <v>170</v>
      </c>
      <c r="C172" s="33" t="s">
        <v>1063</v>
      </c>
      <c r="D172" s="33" t="s">
        <v>119</v>
      </c>
      <c r="E172" s="33" t="s">
        <v>70</v>
      </c>
      <c r="F172" s="33" t="s">
        <v>7</v>
      </c>
      <c r="G172" s="365">
        <v>41050</v>
      </c>
      <c r="H172" s="149" t="s">
        <v>248</v>
      </c>
    </row>
    <row r="173" spans="2:8" ht="12.75" customHeight="1" x14ac:dyDescent="0.2">
      <c r="B173" s="148">
        <v>171</v>
      </c>
      <c r="C173" s="33" t="s">
        <v>1064</v>
      </c>
      <c r="D173" s="33" t="s">
        <v>119</v>
      </c>
      <c r="E173" s="33" t="s">
        <v>70</v>
      </c>
      <c r="F173" s="33" t="s">
        <v>7</v>
      </c>
      <c r="G173" s="365">
        <v>41061</v>
      </c>
      <c r="H173" s="149" t="s">
        <v>248</v>
      </c>
    </row>
    <row r="174" spans="2:8" ht="12.75" customHeight="1" x14ac:dyDescent="0.2">
      <c r="B174" s="148">
        <v>172</v>
      </c>
      <c r="C174" s="33" t="s">
        <v>1065</v>
      </c>
      <c r="D174" s="33" t="s">
        <v>119</v>
      </c>
      <c r="E174" s="33" t="s">
        <v>99</v>
      </c>
      <c r="F174" s="33" t="s">
        <v>7</v>
      </c>
      <c r="G174" s="365">
        <v>41432</v>
      </c>
      <c r="H174" s="149" t="s">
        <v>248</v>
      </c>
    </row>
  </sheetData>
  <phoneticPr fontId="53" type="noConversion"/>
  <conditionalFormatting sqref="C52">
    <cfRule type="duplicateValues" dxfId="44" priority="3406"/>
  </conditionalFormatting>
  <conditionalFormatting sqref="C175:C1048576 C28:C36 C2 C38:C46 C48:C51">
    <cfRule type="duplicateValues" dxfId="43" priority="3407"/>
  </conditionalFormatting>
  <conditionalFormatting sqref="C3:C27">
    <cfRule type="duplicateValues" dxfId="42" priority="3436"/>
  </conditionalFormatting>
  <conditionalFormatting sqref="C37">
    <cfRule type="duplicateValues" dxfId="41" priority="1"/>
  </conditionalFormatting>
  <printOptions horizontalCentered="1"/>
  <pageMargins left="0.11811023622047245" right="0.11811023622047245" top="0.35433070866141736" bottom="0.15748031496062992" header="0" footer="0"/>
  <pageSetup paperSize="9" scale="102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5">
    <tabColor theme="5" tint="-0.249977111117893"/>
  </sheetPr>
  <dimension ref="B1:I139"/>
  <sheetViews>
    <sheetView topLeftCell="A124" zoomScale="95" zoomScaleNormal="95" workbookViewId="0">
      <selection activeCell="A124" sqref="A1:XFD1048576"/>
    </sheetView>
  </sheetViews>
  <sheetFormatPr defaultColWidth="9.140625" defaultRowHeight="12.75" customHeight="1" x14ac:dyDescent="0.25"/>
  <cols>
    <col min="1" max="1" width="2.7109375" style="336" customWidth="1"/>
    <col min="2" max="2" width="4" style="336" customWidth="1"/>
    <col min="3" max="3" width="20.42578125" style="336" customWidth="1"/>
    <col min="4" max="4" width="5.5703125" style="337" customWidth="1"/>
    <col min="5" max="5" width="22.42578125" style="336" bestFit="1" customWidth="1"/>
    <col min="6" max="6" width="11.28515625" style="336" bestFit="1" customWidth="1"/>
    <col min="7" max="7" width="12.28515625" style="338" bestFit="1" customWidth="1"/>
    <col min="8" max="8" width="7.5703125" style="191" customWidth="1"/>
    <col min="9" max="9" width="2.5703125" style="191" customWidth="1"/>
    <col min="10" max="16384" width="9.140625" style="336"/>
  </cols>
  <sheetData>
    <row r="1" spans="2:9" s="371" customFormat="1" ht="12.75" customHeight="1" thickBot="1" x14ac:dyDescent="0.3">
      <c r="B1" s="368"/>
      <c r="C1" s="331" t="s">
        <v>450</v>
      </c>
      <c r="D1" s="331"/>
      <c r="E1" s="331"/>
      <c r="F1" s="331"/>
      <c r="G1" s="332"/>
      <c r="H1" s="369" t="s">
        <v>215</v>
      </c>
      <c r="I1" s="370"/>
    </row>
    <row r="2" spans="2:9" s="371" customFormat="1" ht="12.75" customHeight="1" thickBot="1" x14ac:dyDescent="0.3">
      <c r="B2" s="335" t="s">
        <v>4</v>
      </c>
      <c r="C2" s="333" t="s">
        <v>3</v>
      </c>
      <c r="D2" s="334" t="s">
        <v>1</v>
      </c>
      <c r="E2" s="335" t="s">
        <v>2</v>
      </c>
      <c r="F2" s="335" t="s">
        <v>1</v>
      </c>
      <c r="G2" s="332" t="s">
        <v>222</v>
      </c>
      <c r="H2" s="372" t="s">
        <v>5</v>
      </c>
      <c r="I2" s="373"/>
    </row>
    <row r="3" spans="2:9" s="376" customFormat="1" ht="12.75" customHeight="1" x14ac:dyDescent="0.2">
      <c r="B3" s="374">
        <v>1</v>
      </c>
      <c r="C3" s="343" t="s">
        <v>361</v>
      </c>
      <c r="D3" s="344" t="s">
        <v>102</v>
      </c>
      <c r="E3" s="344" t="s">
        <v>709</v>
      </c>
      <c r="F3" s="344" t="s">
        <v>12</v>
      </c>
      <c r="G3" s="345">
        <v>40960</v>
      </c>
      <c r="H3" s="375">
        <v>291</v>
      </c>
      <c r="I3" s="373"/>
    </row>
    <row r="4" spans="2:9" s="376" customFormat="1" ht="12.75" customHeight="1" x14ac:dyDescent="0.2">
      <c r="B4" s="374">
        <v>2</v>
      </c>
      <c r="C4" s="343" t="s">
        <v>366</v>
      </c>
      <c r="D4" s="344" t="s">
        <v>76</v>
      </c>
      <c r="E4" s="344" t="s">
        <v>87</v>
      </c>
      <c r="F4" s="344" t="s">
        <v>15</v>
      </c>
      <c r="G4" s="345">
        <v>40931</v>
      </c>
      <c r="H4" s="375">
        <v>283</v>
      </c>
      <c r="I4" s="373"/>
    </row>
    <row r="5" spans="2:9" s="376" customFormat="1" ht="12.75" customHeight="1" x14ac:dyDescent="0.2">
      <c r="B5" s="374">
        <v>3</v>
      </c>
      <c r="C5" s="343" t="s">
        <v>373</v>
      </c>
      <c r="D5" s="344" t="s">
        <v>107</v>
      </c>
      <c r="E5" s="344" t="s">
        <v>217</v>
      </c>
      <c r="F5" s="344" t="s">
        <v>387</v>
      </c>
      <c r="G5" s="345">
        <v>41012</v>
      </c>
      <c r="H5" s="375">
        <v>274</v>
      </c>
      <c r="I5" s="373"/>
    </row>
    <row r="6" spans="2:9" s="376" customFormat="1" ht="12.75" customHeight="1" x14ac:dyDescent="0.2">
      <c r="B6" s="374">
        <v>4</v>
      </c>
      <c r="C6" s="343" t="s">
        <v>379</v>
      </c>
      <c r="D6" s="344" t="s">
        <v>104</v>
      </c>
      <c r="E6" s="344" t="s">
        <v>78</v>
      </c>
      <c r="F6" s="344" t="s">
        <v>36</v>
      </c>
      <c r="G6" s="345">
        <v>41261</v>
      </c>
      <c r="H6" s="375">
        <v>264</v>
      </c>
      <c r="I6" s="373"/>
    </row>
    <row r="7" spans="2:9" s="376" customFormat="1" ht="12.75" customHeight="1" x14ac:dyDescent="0.2">
      <c r="B7" s="374">
        <v>5</v>
      </c>
      <c r="C7" s="343" t="s">
        <v>383</v>
      </c>
      <c r="D7" s="344" t="s">
        <v>102</v>
      </c>
      <c r="E7" s="344" t="s">
        <v>45</v>
      </c>
      <c r="F7" s="344" t="s">
        <v>12</v>
      </c>
      <c r="G7" s="345">
        <v>41010</v>
      </c>
      <c r="H7" s="375">
        <v>260</v>
      </c>
      <c r="I7" s="373"/>
    </row>
    <row r="8" spans="2:9" s="376" customFormat="1" ht="12.75" customHeight="1" x14ac:dyDescent="0.2">
      <c r="B8" s="374">
        <v>6</v>
      </c>
      <c r="C8" s="343" t="s">
        <v>414</v>
      </c>
      <c r="D8" s="344" t="s">
        <v>119</v>
      </c>
      <c r="E8" s="344" t="s">
        <v>70</v>
      </c>
      <c r="F8" s="344" t="s">
        <v>7</v>
      </c>
      <c r="G8" s="345">
        <v>40975</v>
      </c>
      <c r="H8" s="375">
        <v>225</v>
      </c>
      <c r="I8" s="373"/>
    </row>
    <row r="9" spans="2:9" s="376" customFormat="1" ht="12.75" customHeight="1" x14ac:dyDescent="0.2">
      <c r="B9" s="374">
        <v>7</v>
      </c>
      <c r="C9" s="343" t="s">
        <v>418</v>
      </c>
      <c r="D9" s="344" t="s">
        <v>108</v>
      </c>
      <c r="E9" s="344" t="s">
        <v>576</v>
      </c>
      <c r="F9" s="344" t="s">
        <v>30</v>
      </c>
      <c r="G9" s="345">
        <v>40934</v>
      </c>
      <c r="H9" s="375">
        <v>224</v>
      </c>
      <c r="I9" s="373"/>
    </row>
    <row r="10" spans="2:9" s="376" customFormat="1" ht="12.75" customHeight="1" x14ac:dyDescent="0.2">
      <c r="B10" s="374">
        <v>8</v>
      </c>
      <c r="C10" s="343" t="s">
        <v>74</v>
      </c>
      <c r="D10" s="344" t="s">
        <v>76</v>
      </c>
      <c r="E10" s="344" t="s">
        <v>87</v>
      </c>
      <c r="F10" s="344" t="s">
        <v>15</v>
      </c>
      <c r="G10" s="345">
        <v>41429</v>
      </c>
      <c r="H10" s="375">
        <v>223</v>
      </c>
      <c r="I10" s="373"/>
    </row>
    <row r="11" spans="2:9" s="376" customFormat="1" ht="12.75" customHeight="1" x14ac:dyDescent="0.2">
      <c r="B11" s="374">
        <v>9</v>
      </c>
      <c r="C11" s="36" t="s">
        <v>263</v>
      </c>
      <c r="D11" s="339" t="s">
        <v>108</v>
      </c>
      <c r="E11" s="339" t="s">
        <v>576</v>
      </c>
      <c r="F11" s="339" t="s">
        <v>30</v>
      </c>
      <c r="G11" s="340">
        <v>42231</v>
      </c>
      <c r="H11" s="375">
        <v>216</v>
      </c>
      <c r="I11" s="373"/>
    </row>
    <row r="12" spans="2:9" s="376" customFormat="1" ht="12.75" customHeight="1" x14ac:dyDescent="0.2">
      <c r="B12" s="374">
        <v>10</v>
      </c>
      <c r="C12" s="36" t="s">
        <v>249</v>
      </c>
      <c r="D12" s="339" t="s">
        <v>104</v>
      </c>
      <c r="E12" s="339" t="s">
        <v>78</v>
      </c>
      <c r="F12" s="339" t="s">
        <v>36</v>
      </c>
      <c r="G12" s="340">
        <v>41344</v>
      </c>
      <c r="H12" s="375">
        <v>208</v>
      </c>
      <c r="I12" s="373"/>
    </row>
    <row r="13" spans="2:9" s="376" customFormat="1" ht="12.75" customHeight="1" x14ac:dyDescent="0.2">
      <c r="B13" s="374">
        <v>11</v>
      </c>
      <c r="C13" s="36" t="s">
        <v>254</v>
      </c>
      <c r="D13" s="339" t="s">
        <v>117</v>
      </c>
      <c r="E13" s="339" t="s">
        <v>253</v>
      </c>
      <c r="F13" s="339" t="s">
        <v>41</v>
      </c>
      <c r="G13" s="340">
        <v>41761</v>
      </c>
      <c r="H13" s="375">
        <v>208</v>
      </c>
      <c r="I13" s="373"/>
    </row>
    <row r="14" spans="2:9" s="376" customFormat="1" ht="12.75" customHeight="1" x14ac:dyDescent="0.2">
      <c r="B14" s="374">
        <v>12</v>
      </c>
      <c r="C14" s="36" t="s">
        <v>447</v>
      </c>
      <c r="D14" s="339" t="s">
        <v>216</v>
      </c>
      <c r="E14" s="339" t="s">
        <v>423</v>
      </c>
      <c r="F14" s="339" t="s">
        <v>48</v>
      </c>
      <c r="G14" s="340">
        <v>41147</v>
      </c>
      <c r="H14" s="375">
        <v>208</v>
      </c>
      <c r="I14" s="373"/>
    </row>
    <row r="15" spans="2:9" s="376" customFormat="1" ht="12.75" customHeight="1" x14ac:dyDescent="0.2">
      <c r="B15" s="374">
        <v>13</v>
      </c>
      <c r="C15" s="36" t="s">
        <v>448</v>
      </c>
      <c r="D15" s="339" t="s">
        <v>119</v>
      </c>
      <c r="E15" s="339" t="s">
        <v>70</v>
      </c>
      <c r="F15" s="339" t="s">
        <v>7</v>
      </c>
      <c r="G15" s="340">
        <v>40957</v>
      </c>
      <c r="H15" s="375">
        <v>208</v>
      </c>
      <c r="I15" s="373"/>
    </row>
    <row r="16" spans="2:9" s="376" customFormat="1" ht="12.75" customHeight="1" x14ac:dyDescent="0.2">
      <c r="B16" s="374">
        <v>14</v>
      </c>
      <c r="C16" s="36" t="s">
        <v>574</v>
      </c>
      <c r="D16" s="339" t="s">
        <v>223</v>
      </c>
      <c r="E16" s="339" t="s">
        <v>738</v>
      </c>
      <c r="F16" s="339" t="s">
        <v>40</v>
      </c>
      <c r="G16" s="340">
        <v>41732</v>
      </c>
      <c r="H16" s="375">
        <v>131</v>
      </c>
      <c r="I16" s="373"/>
    </row>
    <row r="17" spans="2:9" s="376" customFormat="1" ht="12.75" customHeight="1" x14ac:dyDescent="0.2">
      <c r="B17" s="374">
        <v>15</v>
      </c>
      <c r="C17" s="36" t="s">
        <v>577</v>
      </c>
      <c r="D17" s="339" t="s">
        <v>111</v>
      </c>
      <c r="E17" s="339" t="s">
        <v>578</v>
      </c>
      <c r="F17" s="339" t="s">
        <v>35</v>
      </c>
      <c r="G17" s="340">
        <v>41780</v>
      </c>
      <c r="H17" s="375">
        <v>130</v>
      </c>
      <c r="I17" s="373"/>
    </row>
    <row r="18" spans="2:9" s="376" customFormat="1" ht="12.75" customHeight="1" x14ac:dyDescent="0.2">
      <c r="B18" s="374">
        <v>16</v>
      </c>
      <c r="C18" s="36" t="s">
        <v>580</v>
      </c>
      <c r="D18" s="339" t="s">
        <v>76</v>
      </c>
      <c r="E18" s="339" t="s">
        <v>639</v>
      </c>
      <c r="F18" s="339" t="s">
        <v>15</v>
      </c>
      <c r="G18" s="340">
        <v>41888</v>
      </c>
      <c r="H18" s="375">
        <v>129</v>
      </c>
      <c r="I18" s="373"/>
    </row>
    <row r="19" spans="2:9" s="376" customFormat="1" ht="12.75" customHeight="1" x14ac:dyDescent="0.25">
      <c r="B19" s="374">
        <v>17</v>
      </c>
      <c r="C19" s="336" t="s">
        <v>583</v>
      </c>
      <c r="D19" s="337" t="s">
        <v>223</v>
      </c>
      <c r="E19" s="336" t="s">
        <v>1112</v>
      </c>
      <c r="F19" s="336" t="s">
        <v>40</v>
      </c>
      <c r="G19" s="338">
        <v>42251</v>
      </c>
      <c r="H19" s="375">
        <v>128</v>
      </c>
      <c r="I19" s="373"/>
    </row>
    <row r="20" spans="2:9" s="376" customFormat="1" ht="12.75" customHeight="1" x14ac:dyDescent="0.2">
      <c r="B20" s="374">
        <v>18</v>
      </c>
      <c r="C20" s="36" t="s">
        <v>585</v>
      </c>
      <c r="D20" s="339" t="s">
        <v>116</v>
      </c>
      <c r="E20" s="339" t="s">
        <v>252</v>
      </c>
      <c r="F20" s="339" t="s">
        <v>53</v>
      </c>
      <c r="G20" s="340">
        <v>41747</v>
      </c>
      <c r="H20" s="375">
        <v>127</v>
      </c>
      <c r="I20" s="373"/>
    </row>
    <row r="21" spans="2:9" s="376" customFormat="1" ht="12.75" customHeight="1" x14ac:dyDescent="0.2">
      <c r="B21" s="374">
        <v>19</v>
      </c>
      <c r="C21" s="36" t="s">
        <v>588</v>
      </c>
      <c r="D21" s="339" t="s">
        <v>223</v>
      </c>
      <c r="E21" s="339" t="s">
        <v>738</v>
      </c>
      <c r="F21" s="339" t="s">
        <v>40</v>
      </c>
      <c r="G21" s="340">
        <v>42065</v>
      </c>
      <c r="H21" s="375">
        <v>126</v>
      </c>
      <c r="I21" s="373"/>
    </row>
    <row r="22" spans="2:9" s="376" customFormat="1" ht="12.75" customHeight="1" x14ac:dyDescent="0.2">
      <c r="B22" s="374">
        <v>20</v>
      </c>
      <c r="C22" s="36" t="s">
        <v>590</v>
      </c>
      <c r="D22" s="339" t="s">
        <v>117</v>
      </c>
      <c r="E22" s="339" t="s">
        <v>478</v>
      </c>
      <c r="F22" s="339" t="s">
        <v>41</v>
      </c>
      <c r="G22" s="340">
        <v>42188</v>
      </c>
      <c r="H22" s="375">
        <v>125</v>
      </c>
      <c r="I22" s="373"/>
    </row>
    <row r="23" spans="2:9" s="376" customFormat="1" ht="12.75" customHeight="1" x14ac:dyDescent="0.2">
      <c r="B23" s="374">
        <v>21</v>
      </c>
      <c r="C23" s="36" t="s">
        <v>592</v>
      </c>
      <c r="D23" s="339" t="s">
        <v>108</v>
      </c>
      <c r="E23" s="339" t="s">
        <v>576</v>
      </c>
      <c r="F23" s="339" t="s">
        <v>30</v>
      </c>
      <c r="G23" s="340">
        <v>42100</v>
      </c>
      <c r="H23" s="375">
        <v>124</v>
      </c>
      <c r="I23" s="373"/>
    </row>
    <row r="24" spans="2:9" s="376" customFormat="1" ht="12.75" customHeight="1" x14ac:dyDescent="0.2">
      <c r="B24" s="374">
        <v>22</v>
      </c>
      <c r="C24" s="36" t="s">
        <v>521</v>
      </c>
      <c r="D24" s="339" t="s">
        <v>228</v>
      </c>
      <c r="E24" s="339" t="s">
        <v>700</v>
      </c>
      <c r="F24" s="339" t="s">
        <v>230</v>
      </c>
      <c r="G24" s="340">
        <v>42630</v>
      </c>
      <c r="H24" s="375">
        <v>121</v>
      </c>
      <c r="I24" s="373"/>
    </row>
    <row r="25" spans="2:9" s="376" customFormat="1" ht="12.75" customHeight="1" x14ac:dyDescent="0.2">
      <c r="B25" s="374">
        <v>23</v>
      </c>
      <c r="C25" s="36" t="s">
        <v>596</v>
      </c>
      <c r="D25" s="339" t="s">
        <v>102</v>
      </c>
      <c r="E25" s="339" t="s">
        <v>45</v>
      </c>
      <c r="F25" s="339" t="s">
        <v>12</v>
      </c>
      <c r="G25" s="340">
        <v>42275</v>
      </c>
      <c r="H25" s="375">
        <v>120</v>
      </c>
      <c r="I25" s="373"/>
    </row>
    <row r="26" spans="2:9" s="376" customFormat="1" ht="12.75" customHeight="1" x14ac:dyDescent="0.2">
      <c r="B26" s="374">
        <v>24</v>
      </c>
      <c r="C26" s="36" t="s">
        <v>597</v>
      </c>
      <c r="D26" s="339" t="s">
        <v>645</v>
      </c>
      <c r="E26" s="339" t="s">
        <v>598</v>
      </c>
      <c r="F26" s="339" t="s">
        <v>599</v>
      </c>
      <c r="G26" s="340">
        <v>42056</v>
      </c>
      <c r="H26" s="375">
        <v>119</v>
      </c>
      <c r="I26" s="373"/>
    </row>
    <row r="27" spans="2:9" s="376" customFormat="1" ht="12.75" customHeight="1" x14ac:dyDescent="0.2">
      <c r="B27" s="374">
        <v>25</v>
      </c>
      <c r="C27" s="36" t="s">
        <v>601</v>
      </c>
      <c r="D27" s="339" t="s">
        <v>715</v>
      </c>
      <c r="E27" s="339" t="s">
        <v>602</v>
      </c>
      <c r="F27" s="339" t="s">
        <v>49</v>
      </c>
      <c r="G27" s="340">
        <v>41751</v>
      </c>
      <c r="H27" s="375">
        <v>118</v>
      </c>
      <c r="I27" s="373"/>
    </row>
    <row r="28" spans="2:9" s="376" customFormat="1" ht="12.75" customHeight="1" x14ac:dyDescent="0.2">
      <c r="B28" s="374">
        <v>26</v>
      </c>
      <c r="C28" s="36" t="s">
        <v>620</v>
      </c>
      <c r="D28" s="339" t="s">
        <v>101</v>
      </c>
      <c r="E28" s="339" t="s">
        <v>73</v>
      </c>
      <c r="F28" s="339" t="s">
        <v>43</v>
      </c>
      <c r="G28" s="340">
        <v>42213</v>
      </c>
      <c r="H28" s="375">
        <v>116</v>
      </c>
      <c r="I28" s="373"/>
    </row>
    <row r="29" spans="2:9" s="376" customFormat="1" ht="12.75" customHeight="1" x14ac:dyDescent="0.2">
      <c r="B29" s="374">
        <v>27</v>
      </c>
      <c r="C29" s="36" t="s">
        <v>523</v>
      </c>
      <c r="D29" s="339" t="s">
        <v>101</v>
      </c>
      <c r="E29" s="339" t="s">
        <v>495</v>
      </c>
      <c r="F29" s="339" t="s">
        <v>43</v>
      </c>
      <c r="G29" s="340">
        <v>42411</v>
      </c>
      <c r="H29" s="375">
        <v>116</v>
      </c>
      <c r="I29" s="373"/>
    </row>
    <row r="30" spans="2:9" s="376" customFormat="1" ht="12.75" customHeight="1" x14ac:dyDescent="0.2">
      <c r="B30" s="374">
        <v>28</v>
      </c>
      <c r="C30" s="36" t="s">
        <v>526</v>
      </c>
      <c r="D30" s="339" t="s">
        <v>706</v>
      </c>
      <c r="E30" s="339" t="s">
        <v>231</v>
      </c>
      <c r="F30" s="339" t="s">
        <v>0</v>
      </c>
      <c r="G30" s="340">
        <v>42401</v>
      </c>
      <c r="H30" s="375">
        <v>116</v>
      </c>
      <c r="I30" s="373"/>
    </row>
    <row r="31" spans="2:9" s="376" customFormat="1" ht="12.75" customHeight="1" x14ac:dyDescent="0.2">
      <c r="B31" s="374">
        <v>29</v>
      </c>
      <c r="C31" s="36" t="s">
        <v>467</v>
      </c>
      <c r="D31" s="339" t="s">
        <v>221</v>
      </c>
      <c r="E31" s="339" t="s">
        <v>469</v>
      </c>
      <c r="F31" s="339" t="s">
        <v>55</v>
      </c>
      <c r="G31" s="340">
        <v>41886</v>
      </c>
      <c r="H31" s="375">
        <v>116</v>
      </c>
      <c r="I31" s="373"/>
    </row>
    <row r="32" spans="2:9" s="376" customFormat="1" ht="12.75" customHeight="1" x14ac:dyDescent="0.2">
      <c r="B32" s="374">
        <v>30</v>
      </c>
      <c r="C32" s="36" t="s">
        <v>614</v>
      </c>
      <c r="D32" s="339" t="s">
        <v>228</v>
      </c>
      <c r="E32" s="339" t="s">
        <v>700</v>
      </c>
      <c r="F32" s="339" t="s">
        <v>230</v>
      </c>
      <c r="G32" s="340">
        <v>41677</v>
      </c>
      <c r="H32" s="375">
        <v>116</v>
      </c>
      <c r="I32" s="373"/>
    </row>
    <row r="33" spans="2:9" s="376" customFormat="1" ht="12.75" customHeight="1" x14ac:dyDescent="0.2">
      <c r="B33" s="374">
        <v>31</v>
      </c>
      <c r="C33" s="36" t="s">
        <v>612</v>
      </c>
      <c r="D33" s="339" t="s">
        <v>223</v>
      </c>
      <c r="E33" s="339" t="s">
        <v>245</v>
      </c>
      <c r="F33" s="339" t="s">
        <v>40</v>
      </c>
      <c r="G33" s="340">
        <v>41711</v>
      </c>
      <c r="H33" s="375">
        <v>116</v>
      </c>
      <c r="I33" s="373"/>
    </row>
    <row r="34" spans="2:9" s="376" customFormat="1" ht="12.75" customHeight="1" x14ac:dyDescent="0.2">
      <c r="B34" s="374">
        <v>32</v>
      </c>
      <c r="C34" s="36" t="s">
        <v>618</v>
      </c>
      <c r="D34" s="339" t="s">
        <v>223</v>
      </c>
      <c r="E34" s="339" t="s">
        <v>738</v>
      </c>
      <c r="F34" s="339" t="s">
        <v>40</v>
      </c>
      <c r="G34" s="340">
        <v>41774</v>
      </c>
      <c r="H34" s="375">
        <v>116</v>
      </c>
      <c r="I34" s="373"/>
    </row>
    <row r="35" spans="2:9" s="376" customFormat="1" ht="12.75" customHeight="1" x14ac:dyDescent="0.2">
      <c r="B35" s="374">
        <v>33</v>
      </c>
      <c r="C35" s="36" t="s">
        <v>636</v>
      </c>
      <c r="D35" s="339" t="s">
        <v>101</v>
      </c>
      <c r="E35" s="339" t="s">
        <v>73</v>
      </c>
      <c r="F35" s="339" t="s">
        <v>43</v>
      </c>
      <c r="G35" s="340">
        <v>42361</v>
      </c>
      <c r="H35" s="375">
        <v>108</v>
      </c>
      <c r="I35" s="373"/>
    </row>
    <row r="36" spans="2:9" s="376" customFormat="1" ht="12.75" customHeight="1" x14ac:dyDescent="0.2">
      <c r="B36" s="374">
        <v>34</v>
      </c>
      <c r="C36" s="36" t="s">
        <v>628</v>
      </c>
      <c r="D36" s="339" t="s">
        <v>706</v>
      </c>
      <c r="E36" s="339" t="s">
        <v>231</v>
      </c>
      <c r="F36" s="339" t="s">
        <v>0</v>
      </c>
      <c r="G36" s="340">
        <v>41783</v>
      </c>
      <c r="H36" s="375">
        <v>108</v>
      </c>
      <c r="I36" s="373"/>
    </row>
    <row r="37" spans="2:9" s="376" customFormat="1" ht="12.75" customHeight="1" x14ac:dyDescent="0.2">
      <c r="B37" s="374">
        <v>35</v>
      </c>
      <c r="C37" s="36" t="s">
        <v>625</v>
      </c>
      <c r="D37" s="339" t="s">
        <v>715</v>
      </c>
      <c r="E37" s="339" t="s">
        <v>602</v>
      </c>
      <c r="F37" s="339" t="s">
        <v>49</v>
      </c>
      <c r="G37" s="340">
        <v>42311</v>
      </c>
      <c r="H37" s="375">
        <v>108</v>
      </c>
      <c r="I37" s="373"/>
    </row>
    <row r="38" spans="2:9" s="376" customFormat="1" ht="12.75" customHeight="1" x14ac:dyDescent="0.2">
      <c r="B38" s="374">
        <v>36</v>
      </c>
      <c r="C38" s="36" t="s">
        <v>634</v>
      </c>
      <c r="D38" s="339" t="s">
        <v>76</v>
      </c>
      <c r="E38" s="339" t="s">
        <v>87</v>
      </c>
      <c r="F38" s="339" t="s">
        <v>15</v>
      </c>
      <c r="G38" s="340">
        <v>41701</v>
      </c>
      <c r="H38" s="375">
        <v>108</v>
      </c>
      <c r="I38" s="373"/>
    </row>
    <row r="39" spans="2:9" s="376" customFormat="1" ht="12.75" customHeight="1" x14ac:dyDescent="0.2">
      <c r="B39" s="374">
        <v>37</v>
      </c>
      <c r="C39" s="36" t="s">
        <v>622</v>
      </c>
      <c r="D39" s="339" t="s">
        <v>76</v>
      </c>
      <c r="E39" s="339" t="s">
        <v>639</v>
      </c>
      <c r="F39" s="339" t="s">
        <v>15</v>
      </c>
      <c r="G39" s="340">
        <v>41904</v>
      </c>
      <c r="H39" s="375">
        <v>108</v>
      </c>
      <c r="I39" s="373"/>
    </row>
    <row r="40" spans="2:9" s="376" customFormat="1" ht="12.75" customHeight="1" x14ac:dyDescent="0.2">
      <c r="B40" s="374">
        <v>38</v>
      </c>
      <c r="C40" s="36" t="s">
        <v>524</v>
      </c>
      <c r="D40" s="339" t="s">
        <v>223</v>
      </c>
      <c r="E40" s="339" t="s">
        <v>738</v>
      </c>
      <c r="F40" s="339" t="s">
        <v>40</v>
      </c>
      <c r="G40" s="340">
        <v>42541</v>
      </c>
      <c r="H40" s="375">
        <v>108</v>
      </c>
      <c r="I40" s="373"/>
    </row>
    <row r="41" spans="2:9" s="376" customFormat="1" ht="12.75" customHeight="1" x14ac:dyDescent="0.2">
      <c r="B41" s="374">
        <v>39</v>
      </c>
      <c r="C41" s="36" t="s">
        <v>630</v>
      </c>
      <c r="D41" s="339" t="s">
        <v>216</v>
      </c>
      <c r="E41" s="339" t="s">
        <v>423</v>
      </c>
      <c r="F41" s="339" t="s">
        <v>48</v>
      </c>
      <c r="G41" s="340">
        <v>41976</v>
      </c>
      <c r="H41" s="375">
        <v>108</v>
      </c>
      <c r="I41" s="373"/>
    </row>
    <row r="42" spans="2:9" s="376" customFormat="1" ht="12.75" customHeight="1" x14ac:dyDescent="0.2">
      <c r="B42" s="374">
        <v>40</v>
      </c>
      <c r="C42" s="36" t="s">
        <v>528</v>
      </c>
      <c r="D42" s="339" t="s">
        <v>108</v>
      </c>
      <c r="E42" s="339" t="s">
        <v>158</v>
      </c>
      <c r="F42" s="339" t="s">
        <v>30</v>
      </c>
      <c r="G42" s="340">
        <v>42468</v>
      </c>
      <c r="H42" s="375">
        <v>24</v>
      </c>
      <c r="I42" s="373"/>
    </row>
    <row r="43" spans="2:9" s="376" customFormat="1" ht="12.75" customHeight="1" x14ac:dyDescent="0.2">
      <c r="B43" s="374">
        <v>41</v>
      </c>
      <c r="C43" s="36" t="s">
        <v>530</v>
      </c>
      <c r="D43" s="339" t="s">
        <v>223</v>
      </c>
      <c r="E43" s="339" t="s">
        <v>245</v>
      </c>
      <c r="F43" s="339" t="s">
        <v>40</v>
      </c>
      <c r="G43" s="340">
        <v>42818</v>
      </c>
      <c r="H43" s="375">
        <v>22</v>
      </c>
      <c r="I43" s="373"/>
    </row>
    <row r="44" spans="2:9" s="376" customFormat="1" ht="12.75" customHeight="1" x14ac:dyDescent="0.2">
      <c r="B44" s="374">
        <v>42</v>
      </c>
      <c r="C44" s="36" t="s">
        <v>535</v>
      </c>
      <c r="D44" s="339" t="s">
        <v>108</v>
      </c>
      <c r="E44" s="339" t="s">
        <v>158</v>
      </c>
      <c r="F44" s="339" t="s">
        <v>30</v>
      </c>
      <c r="G44" s="340">
        <v>42622</v>
      </c>
      <c r="H44" s="375">
        <v>18</v>
      </c>
      <c r="I44" s="373"/>
    </row>
    <row r="45" spans="2:9" s="376" customFormat="1" ht="12.75" customHeight="1" x14ac:dyDescent="0.2">
      <c r="B45" s="374">
        <v>43</v>
      </c>
      <c r="C45" s="36" t="s">
        <v>701</v>
      </c>
      <c r="D45" s="339" t="s">
        <v>702</v>
      </c>
      <c r="E45" s="339" t="s">
        <v>703</v>
      </c>
      <c r="F45" s="339" t="s">
        <v>704</v>
      </c>
      <c r="G45" s="340">
        <v>40914</v>
      </c>
      <c r="H45" s="375" t="s">
        <v>248</v>
      </c>
      <c r="I45" s="373"/>
    </row>
    <row r="46" spans="2:9" s="376" customFormat="1" ht="12.75" customHeight="1" x14ac:dyDescent="0.2">
      <c r="B46" s="374">
        <v>44</v>
      </c>
      <c r="C46" s="36" t="s">
        <v>674</v>
      </c>
      <c r="D46" s="339" t="s">
        <v>101</v>
      </c>
      <c r="E46" s="339" t="s">
        <v>691</v>
      </c>
      <c r="F46" s="339" t="s">
        <v>43</v>
      </c>
      <c r="G46" s="340">
        <v>41319</v>
      </c>
      <c r="H46" s="375" t="s">
        <v>248</v>
      </c>
      <c r="I46" s="373"/>
    </row>
    <row r="47" spans="2:9" s="376" customFormat="1" ht="12.75" customHeight="1" x14ac:dyDescent="0.2">
      <c r="B47" s="374">
        <v>45</v>
      </c>
      <c r="C47" s="36" t="s">
        <v>673</v>
      </c>
      <c r="D47" s="339" t="s">
        <v>101</v>
      </c>
      <c r="E47" s="339" t="s">
        <v>691</v>
      </c>
      <c r="F47" s="339" t="s">
        <v>43</v>
      </c>
      <c r="G47" s="340">
        <v>41312</v>
      </c>
      <c r="H47" s="375" t="s">
        <v>248</v>
      </c>
      <c r="I47" s="373"/>
    </row>
    <row r="48" spans="2:9" s="376" customFormat="1" ht="12.75" customHeight="1" x14ac:dyDescent="0.2">
      <c r="B48" s="374">
        <v>46</v>
      </c>
      <c r="C48" s="36" t="s">
        <v>675</v>
      </c>
      <c r="D48" s="339" t="s">
        <v>101</v>
      </c>
      <c r="E48" s="339" t="s">
        <v>67</v>
      </c>
      <c r="F48" s="339" t="s">
        <v>43</v>
      </c>
      <c r="G48" s="340">
        <v>41311</v>
      </c>
      <c r="H48" s="375" t="s">
        <v>248</v>
      </c>
      <c r="I48" s="373"/>
    </row>
    <row r="49" spans="2:9" s="376" customFormat="1" ht="12.75" customHeight="1" x14ac:dyDescent="0.2">
      <c r="B49" s="374">
        <v>47</v>
      </c>
      <c r="C49" s="36" t="s">
        <v>705</v>
      </c>
      <c r="D49" s="339" t="s">
        <v>706</v>
      </c>
      <c r="E49" s="339" t="s">
        <v>231</v>
      </c>
      <c r="F49" s="339" t="s">
        <v>0</v>
      </c>
      <c r="G49" s="340">
        <v>41512</v>
      </c>
      <c r="H49" s="375" t="s">
        <v>248</v>
      </c>
      <c r="I49" s="373"/>
    </row>
    <row r="50" spans="2:9" s="376" customFormat="1" ht="12.75" customHeight="1" x14ac:dyDescent="0.2">
      <c r="B50" s="374">
        <v>48</v>
      </c>
      <c r="C50" s="36" t="s">
        <v>707</v>
      </c>
      <c r="D50" s="339" t="s">
        <v>706</v>
      </c>
      <c r="E50" s="339" t="s">
        <v>231</v>
      </c>
      <c r="F50" s="339" t="s">
        <v>0</v>
      </c>
      <c r="G50" s="340">
        <v>41024</v>
      </c>
      <c r="H50" s="375" t="s">
        <v>248</v>
      </c>
      <c r="I50" s="373"/>
    </row>
    <row r="51" spans="2:9" s="376" customFormat="1" ht="12.75" customHeight="1" x14ac:dyDescent="0.2">
      <c r="B51" s="374">
        <v>49</v>
      </c>
      <c r="C51" s="36" t="s">
        <v>708</v>
      </c>
      <c r="D51" s="339" t="s">
        <v>706</v>
      </c>
      <c r="E51" s="339" t="s">
        <v>231</v>
      </c>
      <c r="F51" s="339" t="s">
        <v>0</v>
      </c>
      <c r="G51" s="340">
        <v>40930</v>
      </c>
      <c r="H51" s="375" t="s">
        <v>248</v>
      </c>
      <c r="I51" s="373"/>
    </row>
    <row r="52" spans="2:9" s="376" customFormat="1" ht="12.75" customHeight="1" x14ac:dyDescent="0.2">
      <c r="B52" s="374">
        <v>50</v>
      </c>
      <c r="C52" s="36" t="s">
        <v>754</v>
      </c>
      <c r="D52" s="339" t="s">
        <v>102</v>
      </c>
      <c r="E52" s="339" t="s">
        <v>755</v>
      </c>
      <c r="F52" s="339" t="s">
        <v>12</v>
      </c>
      <c r="G52" s="340">
        <v>41466</v>
      </c>
      <c r="H52" s="375" t="s">
        <v>248</v>
      </c>
      <c r="I52" s="373"/>
    </row>
    <row r="53" spans="2:9" s="376" customFormat="1" ht="12.75" customHeight="1" x14ac:dyDescent="0.2">
      <c r="B53" s="374">
        <v>51</v>
      </c>
      <c r="C53" s="36" t="s">
        <v>698</v>
      </c>
      <c r="D53" s="339" t="s">
        <v>102</v>
      </c>
      <c r="E53" s="339" t="s">
        <v>697</v>
      </c>
      <c r="F53" s="339" t="s">
        <v>12</v>
      </c>
      <c r="G53" s="340">
        <v>41479</v>
      </c>
      <c r="H53" s="375" t="s">
        <v>248</v>
      </c>
      <c r="I53" s="373"/>
    </row>
    <row r="54" spans="2:9" s="376" customFormat="1" ht="12.75" customHeight="1" x14ac:dyDescent="0.2">
      <c r="B54" s="374">
        <v>52</v>
      </c>
      <c r="C54" s="36" t="s">
        <v>710</v>
      </c>
      <c r="D54" s="339" t="s">
        <v>104</v>
      </c>
      <c r="E54" s="339" t="s">
        <v>78</v>
      </c>
      <c r="F54" s="339" t="s">
        <v>36</v>
      </c>
      <c r="G54" s="340">
        <v>41485</v>
      </c>
      <c r="H54" s="375" t="s">
        <v>248</v>
      </c>
      <c r="I54" s="373"/>
    </row>
    <row r="55" spans="2:9" s="376" customFormat="1" ht="12.75" customHeight="1" x14ac:dyDescent="0.2">
      <c r="B55" s="374">
        <v>53</v>
      </c>
      <c r="C55" s="36" t="s">
        <v>711</v>
      </c>
      <c r="D55" s="339" t="s">
        <v>104</v>
      </c>
      <c r="E55" s="339" t="s">
        <v>78</v>
      </c>
      <c r="F55" s="339" t="s">
        <v>36</v>
      </c>
      <c r="G55" s="340">
        <v>40932</v>
      </c>
      <c r="H55" s="375" t="s">
        <v>248</v>
      </c>
      <c r="I55" s="373"/>
    </row>
    <row r="56" spans="2:9" s="376" customFormat="1" ht="12.75" customHeight="1" x14ac:dyDescent="0.2">
      <c r="B56" s="374">
        <v>54</v>
      </c>
      <c r="C56" s="36" t="s">
        <v>712</v>
      </c>
      <c r="D56" s="339" t="s">
        <v>104</v>
      </c>
      <c r="E56" s="339" t="s">
        <v>78</v>
      </c>
      <c r="F56" s="339" t="s">
        <v>36</v>
      </c>
      <c r="G56" s="340">
        <v>41159</v>
      </c>
      <c r="H56" s="375" t="s">
        <v>248</v>
      </c>
      <c r="I56" s="373"/>
    </row>
    <row r="57" spans="2:9" s="376" customFormat="1" ht="12.75" customHeight="1" x14ac:dyDescent="0.2">
      <c r="B57" s="374">
        <v>55</v>
      </c>
      <c r="C57" s="36" t="s">
        <v>657</v>
      </c>
      <c r="D57" s="339" t="s">
        <v>107</v>
      </c>
      <c r="E57" s="339" t="s">
        <v>505</v>
      </c>
      <c r="F57" s="339" t="s">
        <v>29</v>
      </c>
      <c r="G57" s="340">
        <v>41055</v>
      </c>
      <c r="H57" s="375" t="s">
        <v>248</v>
      </c>
      <c r="I57" s="373"/>
    </row>
    <row r="58" spans="2:9" s="376" customFormat="1" ht="12.75" customHeight="1" x14ac:dyDescent="0.2">
      <c r="B58" s="374">
        <v>56</v>
      </c>
      <c r="C58" s="36" t="s">
        <v>658</v>
      </c>
      <c r="D58" s="339" t="s">
        <v>107</v>
      </c>
      <c r="E58" s="339" t="s">
        <v>505</v>
      </c>
      <c r="F58" s="339" t="s">
        <v>29</v>
      </c>
      <c r="G58" s="340">
        <v>41226</v>
      </c>
      <c r="H58" s="375" t="s">
        <v>248</v>
      </c>
      <c r="I58" s="373"/>
    </row>
    <row r="59" spans="2:9" s="376" customFormat="1" ht="12.75" customHeight="1" x14ac:dyDescent="0.2">
      <c r="B59" s="374">
        <v>57</v>
      </c>
      <c r="C59" s="36" t="s">
        <v>656</v>
      </c>
      <c r="D59" s="339" t="s">
        <v>107</v>
      </c>
      <c r="E59" s="339" t="s">
        <v>505</v>
      </c>
      <c r="F59" s="339" t="s">
        <v>29</v>
      </c>
      <c r="G59" s="340">
        <v>41222</v>
      </c>
      <c r="H59" s="375" t="s">
        <v>248</v>
      </c>
      <c r="I59" s="373"/>
    </row>
    <row r="60" spans="2:9" s="376" customFormat="1" ht="12.75" customHeight="1" x14ac:dyDescent="0.2">
      <c r="B60" s="374">
        <v>58</v>
      </c>
      <c r="C60" s="36" t="s">
        <v>676</v>
      </c>
      <c r="D60" s="339" t="s">
        <v>107</v>
      </c>
      <c r="E60" s="339" t="s">
        <v>505</v>
      </c>
      <c r="F60" s="339" t="s">
        <v>29</v>
      </c>
      <c r="G60" s="340">
        <v>41192</v>
      </c>
      <c r="H60" s="375" t="s">
        <v>248</v>
      </c>
      <c r="I60" s="373"/>
    </row>
    <row r="61" spans="2:9" s="376" customFormat="1" ht="12.75" customHeight="1" x14ac:dyDescent="0.2">
      <c r="B61" s="374">
        <v>59</v>
      </c>
      <c r="C61" s="36" t="s">
        <v>457</v>
      </c>
      <c r="D61" s="339" t="s">
        <v>107</v>
      </c>
      <c r="E61" s="339" t="s">
        <v>217</v>
      </c>
      <c r="F61" s="339" t="s">
        <v>387</v>
      </c>
      <c r="G61" s="340">
        <v>41118</v>
      </c>
      <c r="H61" s="375" t="s">
        <v>248</v>
      </c>
      <c r="I61" s="373"/>
    </row>
    <row r="62" spans="2:9" s="376" customFormat="1" ht="12.75" customHeight="1" x14ac:dyDescent="0.2">
      <c r="B62" s="374">
        <v>60</v>
      </c>
      <c r="C62" s="36" t="s">
        <v>713</v>
      </c>
      <c r="D62" s="339" t="s">
        <v>108</v>
      </c>
      <c r="E62" s="339" t="s">
        <v>576</v>
      </c>
      <c r="F62" s="339" t="s">
        <v>30</v>
      </c>
      <c r="G62" s="340">
        <v>41369</v>
      </c>
      <c r="H62" s="375" t="s">
        <v>248</v>
      </c>
      <c r="I62" s="373"/>
    </row>
    <row r="63" spans="2:9" s="376" customFormat="1" ht="12.75" customHeight="1" x14ac:dyDescent="0.2">
      <c r="B63" s="374">
        <v>61</v>
      </c>
      <c r="C63" s="36" t="s">
        <v>468</v>
      </c>
      <c r="D63" s="339" t="s">
        <v>221</v>
      </c>
      <c r="E63" s="339" t="s">
        <v>469</v>
      </c>
      <c r="F63" s="339" t="s">
        <v>55</v>
      </c>
      <c r="G63" s="340">
        <v>41547</v>
      </c>
      <c r="H63" s="375" t="s">
        <v>248</v>
      </c>
      <c r="I63" s="373"/>
    </row>
    <row r="64" spans="2:9" s="376" customFormat="1" ht="12.75" customHeight="1" x14ac:dyDescent="0.2">
      <c r="B64" s="374">
        <v>62</v>
      </c>
      <c r="C64" s="36" t="s">
        <v>714</v>
      </c>
      <c r="D64" s="339" t="s">
        <v>715</v>
      </c>
      <c r="E64" s="339" t="s">
        <v>602</v>
      </c>
      <c r="F64" s="339" t="s">
        <v>49</v>
      </c>
      <c r="G64" s="340">
        <v>40915</v>
      </c>
      <c r="H64" s="375" t="s">
        <v>248</v>
      </c>
      <c r="I64" s="373"/>
    </row>
    <row r="65" spans="2:9" s="376" customFormat="1" ht="12.75" customHeight="1" x14ac:dyDescent="0.2">
      <c r="B65" s="374">
        <v>63</v>
      </c>
      <c r="C65" s="36" t="s">
        <v>563</v>
      </c>
      <c r="D65" s="339" t="s">
        <v>228</v>
      </c>
      <c r="E65" s="339" t="s">
        <v>229</v>
      </c>
      <c r="F65" s="339" t="s">
        <v>230</v>
      </c>
      <c r="G65" s="340" t="s">
        <v>558</v>
      </c>
      <c r="H65" s="375" t="s">
        <v>248</v>
      </c>
      <c r="I65" s="373"/>
    </row>
    <row r="66" spans="2:9" s="376" customFormat="1" ht="12.75" customHeight="1" x14ac:dyDescent="0.2">
      <c r="B66" s="374">
        <v>64</v>
      </c>
      <c r="C66" s="36" t="s">
        <v>458</v>
      </c>
      <c r="D66" s="339" t="s">
        <v>228</v>
      </c>
      <c r="E66" s="339" t="s">
        <v>229</v>
      </c>
      <c r="F66" s="339" t="s">
        <v>230</v>
      </c>
      <c r="G66" s="340" t="s">
        <v>459</v>
      </c>
      <c r="H66" s="375" t="s">
        <v>248</v>
      </c>
      <c r="I66" s="373"/>
    </row>
    <row r="67" spans="2:9" s="376" customFormat="1" ht="12.75" customHeight="1" x14ac:dyDescent="0.2">
      <c r="B67" s="374">
        <v>65</v>
      </c>
      <c r="C67" s="36" t="s">
        <v>564</v>
      </c>
      <c r="D67" s="339" t="s">
        <v>228</v>
      </c>
      <c r="E67" s="339" t="s">
        <v>229</v>
      </c>
      <c r="F67" s="339" t="s">
        <v>230</v>
      </c>
      <c r="G67" s="340" t="s">
        <v>559</v>
      </c>
      <c r="H67" s="375" t="s">
        <v>248</v>
      </c>
      <c r="I67" s="373"/>
    </row>
    <row r="68" spans="2:9" s="376" customFormat="1" ht="12.75" customHeight="1" x14ac:dyDescent="0.2">
      <c r="B68" s="374">
        <v>66</v>
      </c>
      <c r="C68" s="36" t="s">
        <v>565</v>
      </c>
      <c r="D68" s="339" t="s">
        <v>228</v>
      </c>
      <c r="E68" s="339" t="s">
        <v>229</v>
      </c>
      <c r="F68" s="339" t="s">
        <v>230</v>
      </c>
      <c r="G68" s="340">
        <v>41520</v>
      </c>
      <c r="H68" s="375" t="s">
        <v>248</v>
      </c>
      <c r="I68" s="373"/>
    </row>
    <row r="69" spans="2:9" s="376" customFormat="1" ht="12.75" customHeight="1" x14ac:dyDescent="0.2">
      <c r="B69" s="374">
        <v>67</v>
      </c>
      <c r="C69" s="36" t="s">
        <v>716</v>
      </c>
      <c r="D69" s="339" t="s">
        <v>110</v>
      </c>
      <c r="E69" s="339" t="s">
        <v>237</v>
      </c>
      <c r="F69" s="339" t="s">
        <v>39</v>
      </c>
      <c r="G69" s="340">
        <v>41307</v>
      </c>
      <c r="H69" s="375" t="s">
        <v>248</v>
      </c>
      <c r="I69" s="373"/>
    </row>
    <row r="70" spans="2:9" s="376" customFormat="1" ht="12.75" customHeight="1" x14ac:dyDescent="0.2">
      <c r="B70" s="374">
        <v>68</v>
      </c>
      <c r="C70" s="36" t="s">
        <v>717</v>
      </c>
      <c r="D70" s="339" t="s">
        <v>110</v>
      </c>
      <c r="E70" s="339" t="s">
        <v>237</v>
      </c>
      <c r="F70" s="339" t="s">
        <v>39</v>
      </c>
      <c r="G70" s="340">
        <v>41329</v>
      </c>
      <c r="H70" s="375" t="s">
        <v>248</v>
      </c>
      <c r="I70" s="373"/>
    </row>
    <row r="71" spans="2:9" s="376" customFormat="1" ht="12.75" customHeight="1" x14ac:dyDescent="0.2">
      <c r="B71" s="374">
        <v>69</v>
      </c>
      <c r="C71" s="36" t="s">
        <v>718</v>
      </c>
      <c r="D71" s="339" t="s">
        <v>110</v>
      </c>
      <c r="E71" s="339" t="s">
        <v>237</v>
      </c>
      <c r="F71" s="339" t="s">
        <v>39</v>
      </c>
      <c r="G71" s="340">
        <v>41172</v>
      </c>
      <c r="H71" s="375" t="s">
        <v>248</v>
      </c>
      <c r="I71" s="373"/>
    </row>
    <row r="72" spans="2:9" s="376" customFormat="1" ht="12.75" customHeight="1" x14ac:dyDescent="0.2">
      <c r="B72" s="374">
        <v>70</v>
      </c>
      <c r="C72" s="36" t="s">
        <v>719</v>
      </c>
      <c r="D72" s="339" t="s">
        <v>110</v>
      </c>
      <c r="E72" s="339" t="s">
        <v>611</v>
      </c>
      <c r="F72" s="339" t="s">
        <v>39</v>
      </c>
      <c r="G72" s="340">
        <v>41612</v>
      </c>
      <c r="H72" s="375" t="s">
        <v>248</v>
      </c>
      <c r="I72" s="373"/>
    </row>
    <row r="73" spans="2:9" s="376" customFormat="1" ht="12.75" customHeight="1" x14ac:dyDescent="0.2">
      <c r="B73" s="374">
        <v>71</v>
      </c>
      <c r="C73" s="36" t="s">
        <v>720</v>
      </c>
      <c r="D73" s="339" t="s">
        <v>721</v>
      </c>
      <c r="E73" s="339" t="s">
        <v>722</v>
      </c>
      <c r="F73" s="339" t="s">
        <v>723</v>
      </c>
      <c r="G73" s="340">
        <v>41091</v>
      </c>
      <c r="H73" s="375" t="s">
        <v>248</v>
      </c>
      <c r="I73" s="373"/>
    </row>
    <row r="74" spans="2:9" s="376" customFormat="1" ht="12.75" customHeight="1" x14ac:dyDescent="0.2">
      <c r="B74" s="374">
        <v>72</v>
      </c>
      <c r="C74" s="36" t="s">
        <v>724</v>
      </c>
      <c r="D74" s="339" t="s">
        <v>725</v>
      </c>
      <c r="E74" s="339" t="s">
        <v>726</v>
      </c>
      <c r="F74" s="339" t="s">
        <v>727</v>
      </c>
      <c r="G74" s="340">
        <v>41494</v>
      </c>
      <c r="H74" s="375" t="s">
        <v>248</v>
      </c>
      <c r="I74" s="373"/>
    </row>
    <row r="75" spans="2:9" s="376" customFormat="1" ht="12.75" customHeight="1" x14ac:dyDescent="0.2">
      <c r="B75" s="374">
        <v>73</v>
      </c>
      <c r="C75" s="36" t="s">
        <v>728</v>
      </c>
      <c r="D75" s="339" t="s">
        <v>725</v>
      </c>
      <c r="E75" s="339" t="s">
        <v>726</v>
      </c>
      <c r="F75" s="339" t="s">
        <v>727</v>
      </c>
      <c r="G75" s="340">
        <v>41398</v>
      </c>
      <c r="H75" s="375" t="s">
        <v>248</v>
      </c>
      <c r="I75" s="373"/>
    </row>
    <row r="76" spans="2:9" s="376" customFormat="1" ht="12.75" customHeight="1" x14ac:dyDescent="0.2">
      <c r="B76" s="374">
        <v>74</v>
      </c>
      <c r="C76" s="36" t="s">
        <v>729</v>
      </c>
      <c r="D76" s="339" t="s">
        <v>725</v>
      </c>
      <c r="E76" s="339" t="s">
        <v>726</v>
      </c>
      <c r="F76" s="339" t="s">
        <v>727</v>
      </c>
      <c r="G76" s="340">
        <v>41428</v>
      </c>
      <c r="H76" s="375" t="s">
        <v>248</v>
      </c>
      <c r="I76" s="373"/>
    </row>
    <row r="77" spans="2:9" s="376" customFormat="1" ht="12.75" customHeight="1" x14ac:dyDescent="0.2">
      <c r="B77" s="374">
        <v>75</v>
      </c>
      <c r="C77" s="36" t="s">
        <v>730</v>
      </c>
      <c r="D77" s="339" t="s">
        <v>76</v>
      </c>
      <c r="E77" s="339" t="s">
        <v>71</v>
      </c>
      <c r="F77" s="339" t="s">
        <v>15</v>
      </c>
      <c r="G77" s="340" t="s">
        <v>731</v>
      </c>
      <c r="H77" s="375" t="s">
        <v>248</v>
      </c>
      <c r="I77" s="373"/>
    </row>
    <row r="78" spans="2:9" s="376" customFormat="1" ht="12.75" customHeight="1" x14ac:dyDescent="0.2">
      <c r="B78" s="374">
        <v>76</v>
      </c>
      <c r="C78" s="36" t="s">
        <v>732</v>
      </c>
      <c r="D78" s="339" t="s">
        <v>76</v>
      </c>
      <c r="E78" s="339" t="s">
        <v>65</v>
      </c>
      <c r="F78" s="339" t="s">
        <v>15</v>
      </c>
      <c r="G78" s="340">
        <v>41308</v>
      </c>
      <c r="H78" s="375" t="s">
        <v>248</v>
      </c>
      <c r="I78" s="373"/>
    </row>
    <row r="79" spans="2:9" s="376" customFormat="1" ht="12.75" customHeight="1" x14ac:dyDescent="0.2">
      <c r="B79" s="374">
        <v>77</v>
      </c>
      <c r="C79" s="36" t="s">
        <v>733</v>
      </c>
      <c r="D79" s="339" t="s">
        <v>76</v>
      </c>
      <c r="E79" s="339" t="s">
        <v>65</v>
      </c>
      <c r="F79" s="339" t="s">
        <v>15</v>
      </c>
      <c r="G79" s="340">
        <v>41311</v>
      </c>
      <c r="H79" s="375" t="s">
        <v>248</v>
      </c>
      <c r="I79" s="373"/>
    </row>
    <row r="80" spans="2:9" s="376" customFormat="1" ht="12.75" customHeight="1" x14ac:dyDescent="0.2">
      <c r="B80" s="374">
        <v>78</v>
      </c>
      <c r="C80" s="36" t="s">
        <v>699</v>
      </c>
      <c r="D80" s="339" t="s">
        <v>76</v>
      </c>
      <c r="E80" s="339" t="s">
        <v>654</v>
      </c>
      <c r="F80" s="339" t="s">
        <v>15</v>
      </c>
      <c r="G80" s="340">
        <v>40991</v>
      </c>
      <c r="H80" s="375" t="s">
        <v>248</v>
      </c>
      <c r="I80" s="373"/>
    </row>
    <row r="81" spans="2:9" s="376" customFormat="1" ht="12.75" customHeight="1" x14ac:dyDescent="0.2">
      <c r="B81" s="374">
        <v>79</v>
      </c>
      <c r="C81" s="36" t="s">
        <v>460</v>
      </c>
      <c r="D81" s="339" t="s">
        <v>76</v>
      </c>
      <c r="E81" s="339" t="s">
        <v>654</v>
      </c>
      <c r="F81" s="339" t="s">
        <v>15</v>
      </c>
      <c r="G81" s="340">
        <v>40991</v>
      </c>
      <c r="H81" s="375" t="s">
        <v>248</v>
      </c>
      <c r="I81" s="373"/>
    </row>
    <row r="82" spans="2:9" s="376" customFormat="1" ht="12.75" customHeight="1" x14ac:dyDescent="0.2">
      <c r="B82" s="374">
        <v>80</v>
      </c>
      <c r="C82" s="36" t="s">
        <v>640</v>
      </c>
      <c r="D82" s="339" t="s">
        <v>76</v>
      </c>
      <c r="E82" s="339" t="s">
        <v>639</v>
      </c>
      <c r="F82" s="339" t="s">
        <v>15</v>
      </c>
      <c r="G82" s="340">
        <v>41239</v>
      </c>
      <c r="H82" s="375" t="s">
        <v>248</v>
      </c>
      <c r="I82" s="373"/>
    </row>
    <row r="83" spans="2:9" s="376" customFormat="1" ht="12.75" customHeight="1" x14ac:dyDescent="0.2">
      <c r="B83" s="374">
        <v>81</v>
      </c>
      <c r="C83" s="36" t="s">
        <v>641</v>
      </c>
      <c r="D83" s="339" t="s">
        <v>76</v>
      </c>
      <c r="E83" s="339" t="s">
        <v>639</v>
      </c>
      <c r="F83" s="339" t="s">
        <v>15</v>
      </c>
      <c r="G83" s="340">
        <v>41453</v>
      </c>
      <c r="H83" s="375" t="s">
        <v>248</v>
      </c>
      <c r="I83" s="373"/>
    </row>
    <row r="84" spans="2:9" s="376" customFormat="1" ht="12.75" customHeight="1" x14ac:dyDescent="0.2">
      <c r="B84" s="374">
        <v>82</v>
      </c>
      <c r="C84" s="36" t="s">
        <v>638</v>
      </c>
      <c r="D84" s="339" t="s">
        <v>76</v>
      </c>
      <c r="E84" s="339" t="s">
        <v>639</v>
      </c>
      <c r="F84" s="339" t="s">
        <v>15</v>
      </c>
      <c r="G84" s="340">
        <v>41328</v>
      </c>
      <c r="H84" s="375" t="s">
        <v>248</v>
      </c>
      <c r="I84" s="373"/>
    </row>
    <row r="85" spans="2:9" s="376" customFormat="1" ht="12.75" customHeight="1" x14ac:dyDescent="0.2">
      <c r="B85" s="374">
        <v>83</v>
      </c>
      <c r="C85" s="36" t="s">
        <v>734</v>
      </c>
      <c r="D85" s="339" t="s">
        <v>76</v>
      </c>
      <c r="E85" s="339" t="s">
        <v>218</v>
      </c>
      <c r="F85" s="339" t="s">
        <v>15</v>
      </c>
      <c r="G85" s="340">
        <v>41357</v>
      </c>
      <c r="H85" s="375" t="s">
        <v>248</v>
      </c>
      <c r="I85" s="373"/>
    </row>
    <row r="86" spans="2:9" s="376" customFormat="1" ht="12.75" customHeight="1" x14ac:dyDescent="0.2">
      <c r="B86" s="374">
        <v>84</v>
      </c>
      <c r="C86" s="36" t="s">
        <v>735</v>
      </c>
      <c r="D86" s="339" t="s">
        <v>76</v>
      </c>
      <c r="E86" s="339" t="s">
        <v>218</v>
      </c>
      <c r="F86" s="339" t="s">
        <v>15</v>
      </c>
      <c r="G86" s="340">
        <v>41340</v>
      </c>
      <c r="H86" s="375" t="s">
        <v>248</v>
      </c>
      <c r="I86" s="373"/>
    </row>
    <row r="87" spans="2:9" s="376" customFormat="1" ht="12.75" customHeight="1" x14ac:dyDescent="0.2">
      <c r="B87" s="374">
        <v>85</v>
      </c>
      <c r="C87" s="36" t="s">
        <v>671</v>
      </c>
      <c r="D87" s="339" t="s">
        <v>113</v>
      </c>
      <c r="E87" s="339" t="s">
        <v>672</v>
      </c>
      <c r="F87" s="339" t="s">
        <v>32</v>
      </c>
      <c r="G87" s="340">
        <v>41150</v>
      </c>
      <c r="H87" s="375" t="s">
        <v>248</v>
      </c>
      <c r="I87" s="373"/>
    </row>
    <row r="88" spans="2:9" s="376" customFormat="1" ht="12.75" customHeight="1" x14ac:dyDescent="0.2">
      <c r="B88" s="374">
        <v>86</v>
      </c>
      <c r="C88" s="36" t="s">
        <v>684</v>
      </c>
      <c r="D88" s="339" t="s">
        <v>113</v>
      </c>
      <c r="E88" s="339" t="s">
        <v>689</v>
      </c>
      <c r="F88" s="339" t="s">
        <v>32</v>
      </c>
      <c r="G88" s="340">
        <v>41080</v>
      </c>
      <c r="H88" s="375" t="s">
        <v>248</v>
      </c>
      <c r="I88" s="373"/>
    </row>
    <row r="89" spans="2:9" s="376" customFormat="1" ht="12.75" customHeight="1" x14ac:dyDescent="0.2">
      <c r="B89" s="374">
        <v>87</v>
      </c>
      <c r="C89" s="36" t="s">
        <v>736</v>
      </c>
      <c r="D89" s="339" t="s">
        <v>113</v>
      </c>
      <c r="E89" s="339" t="s">
        <v>473</v>
      </c>
      <c r="F89" s="339" t="s">
        <v>32</v>
      </c>
      <c r="G89" s="340">
        <v>41459</v>
      </c>
      <c r="H89" s="375" t="s">
        <v>248</v>
      </c>
      <c r="I89" s="373"/>
    </row>
    <row r="90" spans="2:9" s="376" customFormat="1" ht="12.75" customHeight="1" x14ac:dyDescent="0.2">
      <c r="B90" s="374">
        <v>88</v>
      </c>
      <c r="C90" s="36" t="s">
        <v>737</v>
      </c>
      <c r="D90" s="339" t="s">
        <v>113</v>
      </c>
      <c r="E90" s="339" t="s">
        <v>473</v>
      </c>
      <c r="F90" s="339" t="s">
        <v>32</v>
      </c>
      <c r="G90" s="340">
        <v>41557</v>
      </c>
      <c r="H90" s="375" t="s">
        <v>248</v>
      </c>
      <c r="I90" s="373"/>
    </row>
    <row r="91" spans="2:9" s="376" customFormat="1" ht="12.75" customHeight="1" x14ac:dyDescent="0.2">
      <c r="B91" s="374">
        <v>89</v>
      </c>
      <c r="C91" s="36" t="s">
        <v>1021</v>
      </c>
      <c r="D91" s="339" t="s">
        <v>1022</v>
      </c>
      <c r="E91" s="339" t="s">
        <v>1023</v>
      </c>
      <c r="F91" s="339" t="s">
        <v>1024</v>
      </c>
      <c r="G91" s="340">
        <v>41628</v>
      </c>
      <c r="H91" s="375" t="s">
        <v>248</v>
      </c>
      <c r="I91" s="373"/>
    </row>
    <row r="92" spans="2:9" s="376" customFormat="1" ht="12.75" customHeight="1" x14ac:dyDescent="0.2">
      <c r="B92" s="374">
        <v>90</v>
      </c>
      <c r="C92" s="36" t="s">
        <v>1025</v>
      </c>
      <c r="D92" s="339" t="s">
        <v>1022</v>
      </c>
      <c r="E92" s="339" t="s">
        <v>1023</v>
      </c>
      <c r="F92" s="339" t="s">
        <v>1024</v>
      </c>
      <c r="G92" s="340">
        <v>41513</v>
      </c>
      <c r="H92" s="375" t="s">
        <v>248</v>
      </c>
      <c r="I92" s="373"/>
    </row>
    <row r="93" spans="2:9" s="376" customFormat="1" ht="12.75" customHeight="1" x14ac:dyDescent="0.2">
      <c r="B93" s="374">
        <v>91</v>
      </c>
      <c r="C93" s="36" t="s">
        <v>1026</v>
      </c>
      <c r="D93" s="339" t="s">
        <v>1022</v>
      </c>
      <c r="E93" s="339" t="s">
        <v>1023</v>
      </c>
      <c r="F93" s="339" t="s">
        <v>1024</v>
      </c>
      <c r="G93" s="340">
        <v>41315</v>
      </c>
      <c r="H93" s="375" t="s">
        <v>248</v>
      </c>
      <c r="I93" s="373"/>
    </row>
    <row r="94" spans="2:9" s="376" customFormat="1" ht="12.75" customHeight="1" x14ac:dyDescent="0.2">
      <c r="B94" s="374">
        <v>92</v>
      </c>
      <c r="C94" s="36" t="s">
        <v>1027</v>
      </c>
      <c r="D94" s="339" t="s">
        <v>1022</v>
      </c>
      <c r="E94" s="339" t="s">
        <v>1023</v>
      </c>
      <c r="F94" s="339" t="s">
        <v>1024</v>
      </c>
      <c r="G94" s="340">
        <v>41537</v>
      </c>
      <c r="H94" s="375" t="s">
        <v>248</v>
      </c>
      <c r="I94" s="373"/>
    </row>
    <row r="95" spans="2:9" s="376" customFormat="1" ht="12.75" customHeight="1" x14ac:dyDescent="0.2">
      <c r="B95" s="374">
        <v>93</v>
      </c>
      <c r="C95" s="36" t="s">
        <v>461</v>
      </c>
      <c r="D95" s="339" t="s">
        <v>75</v>
      </c>
      <c r="E95" s="339" t="s">
        <v>664</v>
      </c>
      <c r="F95" s="339" t="s">
        <v>28</v>
      </c>
      <c r="G95" s="340">
        <v>40909</v>
      </c>
      <c r="H95" s="375" t="s">
        <v>248</v>
      </c>
      <c r="I95" s="373"/>
    </row>
    <row r="96" spans="2:9" s="376" customFormat="1" ht="12.75" customHeight="1" x14ac:dyDescent="0.2">
      <c r="B96" s="374">
        <v>94</v>
      </c>
      <c r="C96" s="36" t="s">
        <v>661</v>
      </c>
      <c r="D96" s="339" t="s">
        <v>75</v>
      </c>
      <c r="E96" s="339" t="s">
        <v>664</v>
      </c>
      <c r="F96" s="339" t="s">
        <v>28</v>
      </c>
      <c r="G96" s="340">
        <v>40961</v>
      </c>
      <c r="H96" s="375" t="s">
        <v>248</v>
      </c>
      <c r="I96" s="373"/>
    </row>
    <row r="97" spans="2:9" s="376" customFormat="1" ht="12.75" customHeight="1" x14ac:dyDescent="0.2">
      <c r="B97" s="374">
        <v>95</v>
      </c>
      <c r="C97" s="36" t="s">
        <v>660</v>
      </c>
      <c r="D97" s="339" t="s">
        <v>75</v>
      </c>
      <c r="E97" s="339" t="s">
        <v>664</v>
      </c>
      <c r="F97" s="339" t="s">
        <v>28</v>
      </c>
      <c r="G97" s="340">
        <v>41393</v>
      </c>
      <c r="H97" s="375" t="s">
        <v>248</v>
      </c>
      <c r="I97" s="373"/>
    </row>
    <row r="98" spans="2:9" s="376" customFormat="1" ht="12.75" customHeight="1" x14ac:dyDescent="0.2">
      <c r="B98" s="374">
        <v>96</v>
      </c>
      <c r="C98" s="36" t="s">
        <v>696</v>
      </c>
      <c r="D98" s="339" t="s">
        <v>75</v>
      </c>
      <c r="E98" s="339" t="s">
        <v>305</v>
      </c>
      <c r="F98" s="339" t="s">
        <v>28</v>
      </c>
      <c r="G98" s="340">
        <v>41348</v>
      </c>
      <c r="H98" s="375" t="s">
        <v>248</v>
      </c>
      <c r="I98" s="373"/>
    </row>
    <row r="99" spans="2:9" s="376" customFormat="1" ht="12.75" customHeight="1" x14ac:dyDescent="0.2">
      <c r="B99" s="374">
        <v>97</v>
      </c>
      <c r="C99" s="36" t="s">
        <v>694</v>
      </c>
      <c r="D99" s="339" t="s">
        <v>75</v>
      </c>
      <c r="E99" s="339" t="s">
        <v>305</v>
      </c>
      <c r="F99" s="339" t="s">
        <v>28</v>
      </c>
      <c r="G99" s="340">
        <v>41207</v>
      </c>
      <c r="H99" s="375" t="s">
        <v>248</v>
      </c>
      <c r="I99" s="373"/>
    </row>
    <row r="100" spans="2:9" s="376" customFormat="1" ht="12.75" customHeight="1" x14ac:dyDescent="0.2">
      <c r="B100" s="374">
        <v>98</v>
      </c>
      <c r="C100" s="36" t="s">
        <v>695</v>
      </c>
      <c r="D100" s="339" t="s">
        <v>75</v>
      </c>
      <c r="E100" s="339" t="s">
        <v>305</v>
      </c>
      <c r="F100" s="339" t="s">
        <v>28</v>
      </c>
      <c r="G100" s="340">
        <v>41472</v>
      </c>
      <c r="H100" s="375" t="s">
        <v>248</v>
      </c>
      <c r="I100" s="373"/>
    </row>
    <row r="101" spans="2:9" s="376" customFormat="1" ht="12.75" customHeight="1" x14ac:dyDescent="0.2">
      <c r="B101" s="374">
        <v>99</v>
      </c>
      <c r="C101" s="36" t="s">
        <v>1028</v>
      </c>
      <c r="D101" s="339" t="s">
        <v>817</v>
      </c>
      <c r="E101" s="339" t="s">
        <v>1029</v>
      </c>
      <c r="F101" s="339" t="s">
        <v>44</v>
      </c>
      <c r="G101" s="340">
        <v>41465</v>
      </c>
      <c r="H101" s="375" t="s">
        <v>248</v>
      </c>
      <c r="I101" s="373"/>
    </row>
    <row r="102" spans="2:9" s="376" customFormat="1" ht="12.75" customHeight="1" x14ac:dyDescent="0.2">
      <c r="B102" s="374">
        <v>100</v>
      </c>
      <c r="C102" s="36" t="s">
        <v>1030</v>
      </c>
      <c r="D102" s="339" t="s">
        <v>817</v>
      </c>
      <c r="E102" s="339" t="s">
        <v>1029</v>
      </c>
      <c r="F102" s="339" t="s">
        <v>44</v>
      </c>
      <c r="G102" s="340">
        <v>41125</v>
      </c>
      <c r="H102" s="375" t="s">
        <v>248</v>
      </c>
      <c r="I102" s="373"/>
    </row>
    <row r="103" spans="2:9" s="376" customFormat="1" ht="12.75" customHeight="1" x14ac:dyDescent="0.2">
      <c r="B103" s="374">
        <v>101</v>
      </c>
      <c r="C103" s="36" t="s">
        <v>1031</v>
      </c>
      <c r="D103" s="339" t="s">
        <v>817</v>
      </c>
      <c r="E103" s="339" t="s">
        <v>1029</v>
      </c>
      <c r="F103" s="339" t="s">
        <v>44</v>
      </c>
      <c r="G103" s="340">
        <v>41518</v>
      </c>
      <c r="H103" s="375" t="s">
        <v>248</v>
      </c>
      <c r="I103" s="373"/>
    </row>
    <row r="104" spans="2:9" s="376" customFormat="1" ht="12.75" customHeight="1" x14ac:dyDescent="0.2">
      <c r="B104" s="374">
        <v>102</v>
      </c>
      <c r="C104" s="36" t="s">
        <v>1032</v>
      </c>
      <c r="D104" s="339" t="s">
        <v>817</v>
      </c>
      <c r="E104" s="339" t="s">
        <v>1029</v>
      </c>
      <c r="F104" s="339" t="s">
        <v>44</v>
      </c>
      <c r="G104" s="340">
        <v>41228</v>
      </c>
      <c r="H104" s="375" t="s">
        <v>248</v>
      </c>
      <c r="I104" s="373"/>
    </row>
    <row r="105" spans="2:9" s="376" customFormat="1" ht="12.75" customHeight="1" x14ac:dyDescent="0.2">
      <c r="B105" s="374">
        <v>103</v>
      </c>
      <c r="C105" s="36" t="s">
        <v>1033</v>
      </c>
      <c r="D105" s="339" t="s">
        <v>817</v>
      </c>
      <c r="E105" s="339" t="s">
        <v>1029</v>
      </c>
      <c r="F105" s="339" t="s">
        <v>44</v>
      </c>
      <c r="G105" s="340">
        <v>41309</v>
      </c>
      <c r="H105" s="375" t="s">
        <v>248</v>
      </c>
      <c r="I105" s="373"/>
    </row>
    <row r="106" spans="2:9" s="376" customFormat="1" ht="12.75" customHeight="1" x14ac:dyDescent="0.2">
      <c r="B106" s="374">
        <v>104</v>
      </c>
      <c r="C106" s="36" t="s">
        <v>462</v>
      </c>
      <c r="D106" s="339" t="s">
        <v>223</v>
      </c>
      <c r="E106" s="339" t="s">
        <v>245</v>
      </c>
      <c r="F106" s="339" t="s">
        <v>40</v>
      </c>
      <c r="G106" s="340">
        <v>40959</v>
      </c>
      <c r="H106" s="375" t="s">
        <v>248</v>
      </c>
      <c r="I106" s="373"/>
    </row>
    <row r="107" spans="2:9" s="376" customFormat="1" ht="12.75" customHeight="1" x14ac:dyDescent="0.2">
      <c r="B107" s="374">
        <v>105</v>
      </c>
      <c r="C107" s="36" t="s">
        <v>682</v>
      </c>
      <c r="D107" s="339" t="s">
        <v>223</v>
      </c>
      <c r="E107" s="339" t="s">
        <v>245</v>
      </c>
      <c r="F107" s="339" t="s">
        <v>40</v>
      </c>
      <c r="G107" s="340">
        <v>41008</v>
      </c>
      <c r="H107" s="375" t="s">
        <v>248</v>
      </c>
      <c r="I107" s="373"/>
    </row>
    <row r="108" spans="2:9" s="376" customFormat="1" ht="12.75" customHeight="1" x14ac:dyDescent="0.2">
      <c r="B108" s="374">
        <v>106</v>
      </c>
      <c r="C108" s="36" t="s">
        <v>739</v>
      </c>
      <c r="D108" s="339" t="s">
        <v>130</v>
      </c>
      <c r="E108" s="339" t="s">
        <v>128</v>
      </c>
      <c r="F108" s="339" t="s">
        <v>129</v>
      </c>
      <c r="G108" s="340">
        <v>40909</v>
      </c>
      <c r="H108" s="375" t="s">
        <v>248</v>
      </c>
      <c r="I108" s="373"/>
    </row>
    <row r="109" spans="2:9" s="376" customFormat="1" ht="12.75" customHeight="1" x14ac:dyDescent="0.2">
      <c r="B109" s="374">
        <v>107</v>
      </c>
      <c r="C109" s="36" t="s">
        <v>740</v>
      </c>
      <c r="D109" s="339" t="s">
        <v>130</v>
      </c>
      <c r="E109" s="339" t="s">
        <v>128</v>
      </c>
      <c r="F109" s="339" t="s">
        <v>129</v>
      </c>
      <c r="G109" s="340">
        <v>41275</v>
      </c>
      <c r="H109" s="375" t="s">
        <v>248</v>
      </c>
      <c r="I109" s="373"/>
    </row>
    <row r="110" spans="2:9" s="376" customFormat="1" ht="12.75" customHeight="1" x14ac:dyDescent="0.2">
      <c r="B110" s="374">
        <v>108</v>
      </c>
      <c r="C110" s="36" t="s">
        <v>741</v>
      </c>
      <c r="D110" s="339" t="s">
        <v>130</v>
      </c>
      <c r="E110" s="339" t="s">
        <v>128</v>
      </c>
      <c r="F110" s="339" t="s">
        <v>129</v>
      </c>
      <c r="G110" s="340">
        <v>41275</v>
      </c>
      <c r="H110" s="375" t="s">
        <v>248</v>
      </c>
      <c r="I110" s="373"/>
    </row>
    <row r="111" spans="2:9" s="376" customFormat="1" ht="12.75" customHeight="1" x14ac:dyDescent="0.2">
      <c r="B111" s="374">
        <v>109</v>
      </c>
      <c r="C111" s="36" t="s">
        <v>988</v>
      </c>
      <c r="D111" s="339" t="s">
        <v>116</v>
      </c>
      <c r="E111" s="339" t="s">
        <v>252</v>
      </c>
      <c r="F111" s="339" t="s">
        <v>53</v>
      </c>
      <c r="G111" s="340">
        <v>41292</v>
      </c>
      <c r="H111" s="375" t="s">
        <v>248</v>
      </c>
      <c r="I111" s="373"/>
    </row>
    <row r="112" spans="2:9" s="376" customFormat="1" ht="12.75" customHeight="1" x14ac:dyDescent="0.2">
      <c r="B112" s="374">
        <v>110</v>
      </c>
      <c r="C112" s="36" t="s">
        <v>756</v>
      </c>
      <c r="D112" s="339" t="s">
        <v>117</v>
      </c>
      <c r="E112" s="339" t="s">
        <v>478</v>
      </c>
      <c r="F112" s="339" t="s">
        <v>41</v>
      </c>
      <c r="G112" s="340">
        <v>41361</v>
      </c>
      <c r="H112" s="375" t="s">
        <v>248</v>
      </c>
      <c r="I112" s="373"/>
    </row>
    <row r="113" spans="2:9" s="376" customFormat="1" ht="12.75" customHeight="1" x14ac:dyDescent="0.2">
      <c r="B113" s="374">
        <v>111</v>
      </c>
      <c r="C113" s="36" t="s">
        <v>650</v>
      </c>
      <c r="D113" s="339" t="s">
        <v>117</v>
      </c>
      <c r="E113" s="339" t="s">
        <v>253</v>
      </c>
      <c r="F113" s="339" t="s">
        <v>41</v>
      </c>
      <c r="G113" s="340">
        <v>41352</v>
      </c>
      <c r="H113" s="375" t="s">
        <v>248</v>
      </c>
      <c r="I113" s="373"/>
    </row>
    <row r="114" spans="2:9" s="376" customFormat="1" ht="12.75" customHeight="1" x14ac:dyDescent="0.2">
      <c r="B114" s="374">
        <v>112</v>
      </c>
      <c r="C114" s="36" t="s">
        <v>649</v>
      </c>
      <c r="D114" s="339" t="s">
        <v>117</v>
      </c>
      <c r="E114" s="339" t="s">
        <v>253</v>
      </c>
      <c r="F114" s="339" t="s">
        <v>41</v>
      </c>
      <c r="G114" s="340">
        <v>41370</v>
      </c>
      <c r="H114" s="375" t="s">
        <v>248</v>
      </c>
      <c r="I114" s="373"/>
    </row>
    <row r="115" spans="2:9" s="376" customFormat="1" ht="12.75" customHeight="1" x14ac:dyDescent="0.2">
      <c r="B115" s="374">
        <v>113</v>
      </c>
      <c r="C115" s="36" t="s">
        <v>648</v>
      </c>
      <c r="D115" s="339" t="s">
        <v>117</v>
      </c>
      <c r="E115" s="339" t="s">
        <v>253</v>
      </c>
      <c r="F115" s="339" t="s">
        <v>41</v>
      </c>
      <c r="G115" s="340">
        <v>41176</v>
      </c>
      <c r="H115" s="375" t="s">
        <v>248</v>
      </c>
      <c r="I115" s="373"/>
    </row>
    <row r="116" spans="2:9" s="376" customFormat="1" ht="12.75" customHeight="1" x14ac:dyDescent="0.2">
      <c r="B116" s="374">
        <v>114</v>
      </c>
      <c r="C116" s="36" t="s">
        <v>742</v>
      </c>
      <c r="D116" s="339" t="s">
        <v>743</v>
      </c>
      <c r="E116" s="339" t="s">
        <v>744</v>
      </c>
      <c r="F116" s="339" t="s">
        <v>745</v>
      </c>
      <c r="G116" s="340">
        <v>41073</v>
      </c>
      <c r="H116" s="375" t="s">
        <v>248</v>
      </c>
      <c r="I116" s="373"/>
    </row>
    <row r="117" spans="2:9" s="376" customFormat="1" ht="12.75" customHeight="1" x14ac:dyDescent="0.2">
      <c r="B117" s="374">
        <v>115</v>
      </c>
      <c r="C117" s="36" t="s">
        <v>746</v>
      </c>
      <c r="D117" s="339" t="s">
        <v>743</v>
      </c>
      <c r="E117" s="339" t="s">
        <v>744</v>
      </c>
      <c r="F117" s="339" t="s">
        <v>745</v>
      </c>
      <c r="G117" s="340">
        <v>41315</v>
      </c>
      <c r="H117" s="375" t="s">
        <v>248</v>
      </c>
      <c r="I117" s="373"/>
    </row>
    <row r="118" spans="2:9" s="376" customFormat="1" ht="12.75" customHeight="1" x14ac:dyDescent="0.2">
      <c r="B118" s="374">
        <v>116</v>
      </c>
      <c r="C118" s="36" t="s">
        <v>464</v>
      </c>
      <c r="D118" s="339" t="s">
        <v>216</v>
      </c>
      <c r="E118" s="339" t="s">
        <v>423</v>
      </c>
      <c r="F118" s="339" t="s">
        <v>48</v>
      </c>
      <c r="G118" s="340">
        <v>41195</v>
      </c>
      <c r="H118" s="375" t="s">
        <v>248</v>
      </c>
      <c r="I118" s="373"/>
    </row>
    <row r="119" spans="2:9" s="376" customFormat="1" ht="12.75" customHeight="1" x14ac:dyDescent="0.2">
      <c r="B119" s="374">
        <v>117</v>
      </c>
      <c r="C119" s="36" t="s">
        <v>463</v>
      </c>
      <c r="D119" s="339" t="s">
        <v>216</v>
      </c>
      <c r="E119" s="339" t="s">
        <v>423</v>
      </c>
      <c r="F119" s="339" t="s">
        <v>48</v>
      </c>
      <c r="G119" s="340">
        <v>40967</v>
      </c>
      <c r="H119" s="375" t="s">
        <v>248</v>
      </c>
      <c r="I119" s="373"/>
    </row>
    <row r="120" spans="2:9" s="376" customFormat="1" ht="12.75" customHeight="1" x14ac:dyDescent="0.2">
      <c r="B120" s="374">
        <v>118</v>
      </c>
      <c r="C120" s="36" t="s">
        <v>747</v>
      </c>
      <c r="D120" s="339" t="s">
        <v>748</v>
      </c>
      <c r="E120" s="339" t="s">
        <v>749</v>
      </c>
      <c r="F120" s="339" t="s">
        <v>750</v>
      </c>
      <c r="G120" s="340">
        <v>41553</v>
      </c>
      <c r="H120" s="375" t="s">
        <v>248</v>
      </c>
      <c r="I120" s="373"/>
    </row>
    <row r="121" spans="2:9" s="376" customFormat="1" ht="12.75" customHeight="1" x14ac:dyDescent="0.2">
      <c r="B121" s="374">
        <v>119</v>
      </c>
      <c r="C121" s="36" t="s">
        <v>751</v>
      </c>
      <c r="D121" s="339" t="s">
        <v>748</v>
      </c>
      <c r="E121" s="339" t="s">
        <v>749</v>
      </c>
      <c r="F121" s="339" t="s">
        <v>750</v>
      </c>
      <c r="G121" s="340">
        <v>41025</v>
      </c>
      <c r="H121" s="375" t="s">
        <v>248</v>
      </c>
      <c r="I121" s="373"/>
    </row>
    <row r="122" spans="2:9" s="376" customFormat="1" ht="12.75" customHeight="1" x14ac:dyDescent="0.2">
      <c r="B122" s="374">
        <v>120</v>
      </c>
      <c r="C122" s="36" t="s">
        <v>752</v>
      </c>
      <c r="D122" s="339" t="s">
        <v>748</v>
      </c>
      <c r="E122" s="339" t="s">
        <v>749</v>
      </c>
      <c r="F122" s="339" t="s">
        <v>750</v>
      </c>
      <c r="G122" s="340">
        <v>41304</v>
      </c>
      <c r="H122" s="375" t="s">
        <v>248</v>
      </c>
      <c r="I122" s="373"/>
    </row>
    <row r="123" spans="2:9" s="376" customFormat="1" ht="12.75" customHeight="1" x14ac:dyDescent="0.2">
      <c r="B123" s="374">
        <v>121</v>
      </c>
      <c r="C123" s="36" t="s">
        <v>753</v>
      </c>
      <c r="D123" s="339" t="s">
        <v>748</v>
      </c>
      <c r="E123" s="339" t="s">
        <v>749</v>
      </c>
      <c r="F123" s="339" t="s">
        <v>750</v>
      </c>
      <c r="G123" s="340">
        <v>41151</v>
      </c>
      <c r="H123" s="375" t="s">
        <v>248</v>
      </c>
      <c r="I123" s="373"/>
    </row>
    <row r="124" spans="2:9" s="376" customFormat="1" ht="12.75" customHeight="1" x14ac:dyDescent="0.2">
      <c r="B124" s="374">
        <v>122</v>
      </c>
      <c r="C124" s="36" t="s">
        <v>1034</v>
      </c>
      <c r="D124" s="339" t="s">
        <v>118</v>
      </c>
      <c r="E124" s="339" t="s">
        <v>189</v>
      </c>
      <c r="F124" s="339" t="s">
        <v>18</v>
      </c>
      <c r="G124" s="340">
        <v>41289</v>
      </c>
      <c r="H124" s="375" t="s">
        <v>248</v>
      </c>
      <c r="I124" s="373"/>
    </row>
    <row r="125" spans="2:9" s="376" customFormat="1" ht="12.75" customHeight="1" x14ac:dyDescent="0.2">
      <c r="B125" s="374">
        <v>123</v>
      </c>
      <c r="C125" s="36" t="s">
        <v>1035</v>
      </c>
      <c r="D125" s="339" t="s">
        <v>118</v>
      </c>
      <c r="E125" s="339" t="s">
        <v>189</v>
      </c>
      <c r="F125" s="339" t="s">
        <v>18</v>
      </c>
      <c r="G125" s="340">
        <v>41396</v>
      </c>
      <c r="H125" s="375" t="s">
        <v>248</v>
      </c>
      <c r="I125" s="373"/>
    </row>
    <row r="126" spans="2:9" s="376" customFormat="1" ht="12.75" customHeight="1" x14ac:dyDescent="0.2">
      <c r="B126" s="374">
        <v>124</v>
      </c>
      <c r="C126" s="36" t="s">
        <v>1036</v>
      </c>
      <c r="D126" s="339" t="s">
        <v>118</v>
      </c>
      <c r="E126" s="339" t="s">
        <v>189</v>
      </c>
      <c r="F126" s="339" t="s">
        <v>18</v>
      </c>
      <c r="G126" s="340">
        <v>41537</v>
      </c>
      <c r="H126" s="375" t="s">
        <v>248</v>
      </c>
      <c r="I126" s="373"/>
    </row>
    <row r="127" spans="2:9" s="376" customFormat="1" ht="12.75" customHeight="1" x14ac:dyDescent="0.2">
      <c r="B127" s="374">
        <v>125</v>
      </c>
      <c r="C127" s="36" t="s">
        <v>1037</v>
      </c>
      <c r="D127" s="339" t="s">
        <v>119</v>
      </c>
      <c r="E127" s="339" t="s">
        <v>70</v>
      </c>
      <c r="F127" s="339" t="s">
        <v>7</v>
      </c>
      <c r="G127" s="340">
        <v>41439</v>
      </c>
      <c r="H127" s="375" t="s">
        <v>248</v>
      </c>
      <c r="I127" s="373"/>
    </row>
    <row r="128" spans="2:9" s="376" customFormat="1" ht="12.75" customHeight="1" x14ac:dyDescent="0.2">
      <c r="B128" s="374">
        <v>126</v>
      </c>
      <c r="C128" s="36" t="s">
        <v>1038</v>
      </c>
      <c r="D128" s="339" t="s">
        <v>119</v>
      </c>
      <c r="E128" s="339" t="s">
        <v>70</v>
      </c>
      <c r="F128" s="339" t="s">
        <v>7</v>
      </c>
      <c r="G128" s="340">
        <v>41409</v>
      </c>
      <c r="H128" s="375" t="s">
        <v>248</v>
      </c>
      <c r="I128" s="373"/>
    </row>
    <row r="129" spans="2:9" s="376" customFormat="1" ht="12.75" customHeight="1" x14ac:dyDescent="0.2">
      <c r="B129" s="374">
        <v>127</v>
      </c>
      <c r="C129" s="36" t="s">
        <v>1039</v>
      </c>
      <c r="D129" s="339" t="s">
        <v>119</v>
      </c>
      <c r="E129" s="339" t="s">
        <v>70</v>
      </c>
      <c r="F129" s="339" t="s">
        <v>7</v>
      </c>
      <c r="G129" s="340">
        <v>41568</v>
      </c>
      <c r="H129" s="375" t="s">
        <v>248</v>
      </c>
      <c r="I129" s="373"/>
    </row>
    <row r="130" spans="2:9" s="376" customFormat="1" ht="12.75" customHeight="1" x14ac:dyDescent="0.2">
      <c r="B130" s="374">
        <v>128</v>
      </c>
      <c r="C130" s="36" t="s">
        <v>1040</v>
      </c>
      <c r="D130" s="339" t="s">
        <v>119</v>
      </c>
      <c r="E130" s="339" t="s">
        <v>70</v>
      </c>
      <c r="F130" s="339" t="s">
        <v>7</v>
      </c>
      <c r="G130" s="340">
        <v>41439</v>
      </c>
      <c r="H130" s="375" t="s">
        <v>248</v>
      </c>
      <c r="I130" s="373"/>
    </row>
    <row r="131" spans="2:9" ht="12.75" customHeight="1" x14ac:dyDescent="0.2">
      <c r="B131" s="374">
        <v>129</v>
      </c>
      <c r="C131" s="36" t="s">
        <v>1041</v>
      </c>
      <c r="D131" s="339" t="s">
        <v>119</v>
      </c>
      <c r="E131" s="339" t="s">
        <v>70</v>
      </c>
      <c r="F131" s="339" t="s">
        <v>7</v>
      </c>
      <c r="G131" s="340">
        <v>41607</v>
      </c>
      <c r="H131" s="375" t="s">
        <v>248</v>
      </c>
    </row>
    <row r="132" spans="2:9" ht="12.75" customHeight="1" x14ac:dyDescent="0.25">
      <c r="B132" s="374">
        <v>130</v>
      </c>
      <c r="C132" s="336" t="s">
        <v>1117</v>
      </c>
      <c r="D132" s="337" t="s">
        <v>108</v>
      </c>
      <c r="E132" s="336" t="s">
        <v>576</v>
      </c>
      <c r="F132" s="336" t="s">
        <v>30</v>
      </c>
      <c r="G132" s="338">
        <v>41177</v>
      </c>
      <c r="H132" s="375" t="s">
        <v>248</v>
      </c>
    </row>
    <row r="133" spans="2:9" ht="12.75" customHeight="1" x14ac:dyDescent="0.25">
      <c r="B133" s="374">
        <v>131</v>
      </c>
      <c r="C133" s="336" t="s">
        <v>1075</v>
      </c>
      <c r="D133" s="337" t="s">
        <v>221</v>
      </c>
      <c r="E133" s="336" t="s">
        <v>71</v>
      </c>
      <c r="F133" s="336" t="s">
        <v>55</v>
      </c>
      <c r="G133" s="338">
        <v>41129</v>
      </c>
      <c r="H133" s="375" t="s">
        <v>248</v>
      </c>
    </row>
    <row r="134" spans="2:9" ht="12.75" customHeight="1" x14ac:dyDescent="0.25">
      <c r="B134" s="374">
        <v>132</v>
      </c>
      <c r="C134" s="336" t="s">
        <v>1106</v>
      </c>
      <c r="D134" s="337" t="s">
        <v>109</v>
      </c>
      <c r="E134" s="336" t="s">
        <v>1107</v>
      </c>
      <c r="F134" s="336" t="s">
        <v>85</v>
      </c>
      <c r="G134" s="338">
        <v>41422</v>
      </c>
      <c r="H134" s="375" t="s">
        <v>248</v>
      </c>
    </row>
    <row r="135" spans="2:9" ht="12.75" customHeight="1" x14ac:dyDescent="0.25">
      <c r="B135" s="374">
        <v>133</v>
      </c>
      <c r="C135" s="336" t="s">
        <v>1108</v>
      </c>
      <c r="D135" s="337" t="s">
        <v>109</v>
      </c>
      <c r="E135" s="336" t="s">
        <v>1107</v>
      </c>
      <c r="F135" s="336" t="s">
        <v>85</v>
      </c>
      <c r="G135" s="338">
        <v>41120</v>
      </c>
      <c r="H135" s="375" t="s">
        <v>248</v>
      </c>
    </row>
    <row r="136" spans="2:9" ht="12.75" customHeight="1" x14ac:dyDescent="0.25">
      <c r="B136" s="374">
        <v>134</v>
      </c>
      <c r="C136" s="336" t="s">
        <v>1109</v>
      </c>
      <c r="D136" s="337" t="s">
        <v>109</v>
      </c>
      <c r="E136" s="336" t="s">
        <v>1107</v>
      </c>
      <c r="F136" s="336" t="s">
        <v>85</v>
      </c>
      <c r="G136" s="338">
        <v>41300</v>
      </c>
      <c r="H136" s="375" t="s">
        <v>248</v>
      </c>
    </row>
    <row r="137" spans="2:9" ht="12.75" customHeight="1" x14ac:dyDescent="0.25">
      <c r="B137" s="374">
        <v>135</v>
      </c>
      <c r="C137" s="336" t="s">
        <v>1110</v>
      </c>
      <c r="D137" s="337" t="s">
        <v>109</v>
      </c>
      <c r="E137" s="336" t="s">
        <v>1107</v>
      </c>
      <c r="F137" s="336" t="s">
        <v>85</v>
      </c>
      <c r="G137" s="338">
        <v>41176</v>
      </c>
      <c r="H137" s="375" t="s">
        <v>248</v>
      </c>
    </row>
    <row r="138" spans="2:9" ht="12.75" customHeight="1" x14ac:dyDescent="0.25">
      <c r="B138" s="374">
        <v>136</v>
      </c>
      <c r="C138" s="336" t="s">
        <v>1111</v>
      </c>
      <c r="D138" s="337" t="s">
        <v>109</v>
      </c>
      <c r="E138" s="336" t="s">
        <v>1107</v>
      </c>
      <c r="F138" s="336" t="s">
        <v>85</v>
      </c>
      <c r="G138" s="338">
        <v>41219</v>
      </c>
      <c r="H138" s="375" t="s">
        <v>248</v>
      </c>
    </row>
    <row r="139" spans="2:9" ht="12.75" customHeight="1" x14ac:dyDescent="0.25">
      <c r="B139" s="374">
        <v>137</v>
      </c>
      <c r="C139" s="336" t="s">
        <v>1113</v>
      </c>
      <c r="D139" s="337" t="s">
        <v>223</v>
      </c>
      <c r="E139" s="336" t="s">
        <v>1112</v>
      </c>
      <c r="F139" s="336" t="s">
        <v>40</v>
      </c>
      <c r="G139" s="338">
        <v>41627</v>
      </c>
      <c r="H139" s="375" t="s">
        <v>248</v>
      </c>
    </row>
  </sheetData>
  <sortState ref="C3:H130">
    <sortCondition descending="1" ref="H3:H130"/>
    <sortCondition ref="F3:F130"/>
    <sortCondition ref="E3:E130"/>
  </sortState>
  <phoneticPr fontId="53" type="noConversion"/>
  <conditionalFormatting sqref="C3">
    <cfRule type="duplicateValues" dxfId="40" priority="9"/>
  </conditionalFormatting>
  <conditionalFormatting sqref="C3">
    <cfRule type="duplicateValues" dxfId="39" priority="10"/>
    <cfRule type="duplicateValues" dxfId="38" priority="11"/>
    <cfRule type="duplicateValues" dxfId="37" priority="12"/>
  </conditionalFormatting>
  <conditionalFormatting sqref="C19 C132:C1048576 C1:C2">
    <cfRule type="duplicateValues" dxfId="36" priority="3406"/>
  </conditionalFormatting>
  <conditionalFormatting sqref="C19 C132:C1048576 C1:C2">
    <cfRule type="duplicateValues" dxfId="35" priority="3410"/>
    <cfRule type="duplicateValues" dxfId="34" priority="3411"/>
    <cfRule type="duplicateValues" dxfId="33" priority="3412"/>
  </conditionalFormatting>
  <conditionalFormatting sqref="C4:C18 C20:C131">
    <cfRule type="duplicateValues" dxfId="32" priority="3448"/>
  </conditionalFormatting>
  <conditionalFormatting sqref="C4:C18 C20:C131">
    <cfRule type="duplicateValues" dxfId="31" priority="3450"/>
    <cfRule type="duplicateValues" dxfId="30" priority="3451"/>
    <cfRule type="duplicateValues" dxfId="29" priority="3452"/>
  </conditionalFormatting>
  <printOptions horizontalCentered="1"/>
  <pageMargins left="0.11811023622047245" right="0.11811023622047245" top="0.55118110236220474" bottom="0.15748031496062992" header="0.31496062992125984" footer="0.31496062992125984"/>
  <pageSetup paperSize="9" scale="10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13</vt:i4>
      </vt:variant>
    </vt:vector>
  </HeadingPairs>
  <TitlesOfParts>
    <vt:vector size="13" baseType="lpstr">
      <vt:lpstr>ÇİFT KIZ</vt:lpstr>
      <vt:lpstr>ÇİFT ERKEK</vt:lpstr>
      <vt:lpstr>KARMA</vt:lpstr>
      <vt:lpstr>ERK TK</vt:lpstr>
      <vt:lpstr>Sayfa1</vt:lpstr>
      <vt:lpstr>KIZ TK</vt:lpstr>
      <vt:lpstr>TASLAK PROGRAM</vt:lpstr>
      <vt:lpstr>ERKEK KATILIM</vt:lpstr>
      <vt:lpstr>KIZ KATILIM</vt:lpstr>
      <vt:lpstr>ERKEK PUAN</vt:lpstr>
      <vt:lpstr>KIZ PUAN</vt:lpstr>
      <vt:lpstr>MAMS</vt:lpstr>
      <vt:lpstr>İCMAL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2024-10-01T07:50:18Z</dcterms:modified>
</cp:coreProperties>
</file>